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96963c3e3daaeb48/ValveDB BP/Valve-db-data/"/>
    </mc:Choice>
  </mc:AlternateContent>
  <xr:revisionPtr revIDLastSave="3" documentId="8_{58ABE8B2-4458-4A5B-9E85-14350BD19998}" xr6:coauthVersionLast="47" xr6:coauthVersionMax="47" xr10:uidLastSave="{1A35EBF8-EA55-4887-B1E9-E921DA99D4BA}"/>
  <bookViews>
    <workbookView xWindow="-108" yWindow="-108" windowWidth="23256" windowHeight="12456" firstSheet="1" activeTab="1" xr2:uid="{00000000-000D-0000-FFFF-FFFF00000000}"/>
  </bookViews>
  <sheets>
    <sheet name="VALVE STOCK LIST-ORG" sheetId="2" r:id="rId1"/>
    <sheet name="Updated_220308" sheetId="11" r:id="rId2"/>
  </sheets>
  <definedNames>
    <definedName name="_xlnm._FilterDatabase" localSheetId="1" hidden="1">Updated_220308!$A$1:$U$97</definedName>
    <definedName name="_xlnm._FilterDatabase" localSheetId="0" hidden="1">'VALVE STOCK LIST-ORG'!$A$1:$J$95</definedName>
    <definedName name="_xlnm._FilterDatabase" hidden="1">#REF!</definedName>
    <definedName name="a" hidden="1">#REF!</definedName>
    <definedName name="AAA">#REF!</definedName>
    <definedName name="AAAAAAAA" hidden="1">#REF!</definedName>
    <definedName name="AAAAAAAAAAAAAAAAAA" hidden="1">#REF!</definedName>
    <definedName name="asdfgh" hidden="1">#REF!</definedName>
    <definedName name="BALL" hidden="1">#REF!</definedName>
    <definedName name="d" hidden="1">#REF!</definedName>
    <definedName name="f">#REF!</definedName>
    <definedName name="FGJ" hidden="1">#REF!</definedName>
    <definedName name="p">#REF!</definedName>
    <definedName name="_xlnm.Print_Area">#REF!</definedName>
    <definedName name="_xlnm.Print_Titles" localSheetId="1">Updated_220308!$1:$1</definedName>
    <definedName name="_xlnm.Print_Titles" localSheetId="0">'VALVE STOCK LIST-ORG'!$1:$1</definedName>
    <definedName name="_xlnm.Print_Titles">#REF!</definedName>
    <definedName name="QW" hidden="1">#REF!</definedName>
    <definedName name="ROUNDBAR" hidden="1">#REF!</definedName>
    <definedName name="RT" hidden="1">#REF!</definedName>
    <definedName name="SCRAP" hidden="1">#REF!</definedName>
    <definedName name="TYSTEM" hidden="1">#REF!</definedName>
    <definedName name="단조부품">#REF!</definedName>
    <definedName name="동" hidden="1">#REF!</definedName>
    <definedName name="메롱">#REF!</definedName>
    <definedName name="사무실앞" hidden="1">#REF!</definedName>
    <definedName name="수불">#REF!</definedName>
    <definedName name="스덴">#REF!</definedName>
    <definedName name="ㅎ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AA3" i="11" s="1"/>
  <c r="X4" i="11"/>
  <c r="AA4" i="11" s="1"/>
  <c r="X5" i="11"/>
  <c r="AA5" i="11" s="1"/>
  <c r="X6" i="11"/>
  <c r="AA6" i="11" s="1"/>
  <c r="X7" i="11"/>
  <c r="AA7" i="11" s="1"/>
  <c r="X8" i="11"/>
  <c r="AA8" i="11" s="1"/>
  <c r="X9" i="11"/>
  <c r="AA9" i="11" s="1"/>
  <c r="X10" i="11"/>
  <c r="AA10" i="11" s="1"/>
  <c r="X11" i="11"/>
  <c r="AA11" i="11" s="1"/>
  <c r="X12" i="11"/>
  <c r="AA12" i="11" s="1"/>
  <c r="X13" i="11"/>
  <c r="AA13" i="11" s="1"/>
  <c r="X14" i="11"/>
  <c r="AA14" i="11" s="1"/>
  <c r="X15" i="11"/>
  <c r="AA15" i="11" s="1"/>
  <c r="X16" i="11"/>
  <c r="AA16" i="11" s="1"/>
  <c r="X17" i="11"/>
  <c r="AA17" i="11" s="1"/>
  <c r="X18" i="11"/>
  <c r="AA18" i="11" s="1"/>
  <c r="X19" i="11"/>
  <c r="AA19" i="11" s="1"/>
  <c r="X20" i="11"/>
  <c r="AA20" i="11" s="1"/>
  <c r="X21" i="11"/>
  <c r="AA21" i="11" s="1"/>
  <c r="X22" i="11"/>
  <c r="AA22" i="11" s="1"/>
  <c r="X23" i="11"/>
  <c r="AA23" i="11" s="1"/>
  <c r="X24" i="11"/>
  <c r="AA24" i="11" s="1"/>
  <c r="X25" i="11"/>
  <c r="AA25" i="11" s="1"/>
  <c r="X26" i="11"/>
  <c r="AA26" i="11" s="1"/>
  <c r="X27" i="11"/>
  <c r="AA27" i="11" s="1"/>
  <c r="X28" i="11"/>
  <c r="AA28" i="11" s="1"/>
  <c r="X29" i="11"/>
  <c r="AA29" i="11" s="1"/>
  <c r="X30" i="11"/>
  <c r="AA30" i="11" s="1"/>
  <c r="X31" i="11"/>
  <c r="AA31" i="11" s="1"/>
  <c r="X32" i="11"/>
  <c r="AA32" i="11" s="1"/>
  <c r="X33" i="11"/>
  <c r="AA33" i="11" s="1"/>
  <c r="X34" i="11"/>
  <c r="AA34" i="11" s="1"/>
  <c r="X35" i="11"/>
  <c r="AA35" i="11" s="1"/>
  <c r="X36" i="11"/>
  <c r="AA36" i="11" s="1"/>
  <c r="X37" i="11"/>
  <c r="AA37" i="11" s="1"/>
  <c r="X38" i="11"/>
  <c r="AA38" i="11" s="1"/>
  <c r="X39" i="11"/>
  <c r="AA39" i="11" s="1"/>
  <c r="X40" i="11"/>
  <c r="AA40" i="11" s="1"/>
  <c r="X41" i="11"/>
  <c r="AA41" i="11" s="1"/>
  <c r="X42" i="11"/>
  <c r="AA42" i="11" s="1"/>
  <c r="X43" i="11"/>
  <c r="AA43" i="11" s="1"/>
  <c r="X44" i="11"/>
  <c r="AA44" i="11" s="1"/>
  <c r="X45" i="11"/>
  <c r="AA45" i="11" s="1"/>
  <c r="X46" i="11"/>
  <c r="AA46" i="11" s="1"/>
  <c r="X47" i="11"/>
  <c r="AA47" i="11" s="1"/>
  <c r="X48" i="11"/>
  <c r="AA48" i="11" s="1"/>
  <c r="X49" i="11"/>
  <c r="AA49" i="11" s="1"/>
  <c r="X50" i="11"/>
  <c r="AA50" i="11" s="1"/>
  <c r="X51" i="11"/>
  <c r="AA51" i="11" s="1"/>
  <c r="X52" i="11"/>
  <c r="AA52" i="11" s="1"/>
  <c r="X53" i="11"/>
  <c r="AA53" i="11" s="1"/>
  <c r="X54" i="11"/>
  <c r="AA54" i="11" s="1"/>
  <c r="X55" i="11"/>
  <c r="AA55" i="11" s="1"/>
  <c r="X56" i="11"/>
  <c r="AA56" i="11" s="1"/>
  <c r="X57" i="11"/>
  <c r="AA57" i="11" s="1"/>
  <c r="X58" i="11"/>
  <c r="AA58" i="11" s="1"/>
  <c r="X59" i="11"/>
  <c r="AA59" i="11" s="1"/>
  <c r="X60" i="11"/>
  <c r="AA60" i="11" s="1"/>
  <c r="X61" i="11"/>
  <c r="AA61" i="11" s="1"/>
  <c r="X62" i="11"/>
  <c r="AA62" i="11" s="1"/>
  <c r="X63" i="11"/>
  <c r="AA63" i="11" s="1"/>
  <c r="X64" i="11"/>
  <c r="AA64" i="11" s="1"/>
  <c r="X65" i="11"/>
  <c r="AA65" i="11" s="1"/>
  <c r="X66" i="11"/>
  <c r="AA66" i="11" s="1"/>
  <c r="X67" i="11"/>
  <c r="AA67" i="11" s="1"/>
  <c r="X68" i="11"/>
  <c r="AA68" i="11" s="1"/>
  <c r="X69" i="11"/>
  <c r="AA69" i="11" s="1"/>
  <c r="X70" i="11"/>
  <c r="AA70" i="11" s="1"/>
  <c r="X71" i="11"/>
  <c r="AA71" i="11" s="1"/>
  <c r="X72" i="11"/>
  <c r="AA72" i="11" s="1"/>
  <c r="X73" i="11"/>
  <c r="AA73" i="11" s="1"/>
  <c r="X74" i="11"/>
  <c r="AA74" i="11" s="1"/>
  <c r="X75" i="11"/>
  <c r="AA75" i="11" s="1"/>
  <c r="X76" i="11"/>
  <c r="AA76" i="11" s="1"/>
  <c r="X77" i="11"/>
  <c r="AA77" i="11" s="1"/>
  <c r="X78" i="11"/>
  <c r="AA78" i="11" s="1"/>
  <c r="X79" i="11"/>
  <c r="AA79" i="11" s="1"/>
  <c r="X80" i="11"/>
  <c r="AA80" i="11" s="1"/>
  <c r="X81" i="11"/>
  <c r="AA81" i="11" s="1"/>
  <c r="X82" i="11"/>
  <c r="AA82" i="11" s="1"/>
  <c r="X83" i="11"/>
  <c r="AA83" i="11" s="1"/>
  <c r="X84" i="11"/>
  <c r="AA84" i="11" s="1"/>
  <c r="X85" i="11"/>
  <c r="AA85" i="11" s="1"/>
  <c r="X86" i="11"/>
  <c r="AA86" i="11" s="1"/>
  <c r="X87" i="11"/>
  <c r="AA87" i="11" s="1"/>
  <c r="X88" i="11"/>
  <c r="AA88" i="11" s="1"/>
  <c r="X89" i="11"/>
  <c r="AA89" i="11" s="1"/>
  <c r="X90" i="11"/>
  <c r="AA90" i="11" s="1"/>
  <c r="X91" i="11"/>
  <c r="AA91" i="11" s="1"/>
  <c r="X92" i="11"/>
  <c r="AA92" i="11" s="1"/>
  <c r="X93" i="11"/>
  <c r="AA93" i="11" s="1"/>
  <c r="X94" i="11"/>
  <c r="AA94" i="11" s="1"/>
  <c r="X95" i="11"/>
  <c r="AA95" i="11" s="1"/>
  <c r="X96" i="11"/>
  <c r="AA96" i="11" s="1"/>
  <c r="X2" i="11"/>
  <c r="AA2" i="11" s="1"/>
  <c r="R76" i="11"/>
  <c r="P97" i="11"/>
  <c r="R93" i="11"/>
  <c r="R91" i="11"/>
  <c r="R92" i="11"/>
  <c r="R95" i="11"/>
  <c r="R94" i="11"/>
  <c r="R96" i="11"/>
  <c r="R79" i="11"/>
  <c r="R80" i="11"/>
  <c r="R82" i="11"/>
  <c r="R81" i="11"/>
  <c r="R83" i="11"/>
  <c r="R88" i="11"/>
  <c r="R87" i="11"/>
  <c r="R90" i="11"/>
  <c r="R89" i="11"/>
  <c r="R86" i="11"/>
  <c r="R84" i="11"/>
  <c r="R85" i="11"/>
  <c r="R78" i="11"/>
  <c r="R77" i="11"/>
  <c r="R75" i="11"/>
  <c r="R72" i="11"/>
  <c r="R74" i="11"/>
  <c r="R73" i="11"/>
  <c r="R69" i="11"/>
  <c r="R68" i="11"/>
  <c r="R71" i="11"/>
  <c r="R70" i="11"/>
  <c r="R67" i="11"/>
  <c r="R63" i="11"/>
  <c r="R65" i="11"/>
  <c r="R64" i="11"/>
  <c r="R66" i="11"/>
  <c r="R20" i="11"/>
  <c r="R35" i="11"/>
  <c r="R62" i="11"/>
  <c r="R61" i="11"/>
  <c r="R60" i="11"/>
  <c r="R59" i="11"/>
  <c r="R51" i="11"/>
  <c r="R50" i="11"/>
  <c r="R58" i="11"/>
  <c r="R57" i="11"/>
  <c r="R56" i="11"/>
  <c r="R49" i="11"/>
  <c r="R48" i="11"/>
  <c r="R54" i="11"/>
  <c r="R52" i="11"/>
  <c r="R53" i="11"/>
  <c r="R45" i="11"/>
  <c r="R47" i="11"/>
  <c r="R46" i="11"/>
  <c r="R44" i="11"/>
  <c r="R33" i="11"/>
  <c r="R32" i="11"/>
  <c r="R28" i="11"/>
  <c r="R31" i="11"/>
  <c r="R27" i="11"/>
  <c r="R29" i="11"/>
  <c r="R30" i="11"/>
  <c r="R26" i="11"/>
  <c r="R24" i="11"/>
  <c r="R25" i="11"/>
  <c r="R23" i="11"/>
  <c r="R21" i="11"/>
  <c r="R22" i="11"/>
  <c r="R34" i="11"/>
  <c r="R43" i="11"/>
  <c r="R42" i="11"/>
  <c r="R41" i="11"/>
  <c r="R40" i="11"/>
  <c r="R39" i="11"/>
  <c r="R38" i="11"/>
  <c r="R37" i="11"/>
  <c r="R36" i="11"/>
  <c r="R19" i="11"/>
  <c r="R18" i="11"/>
  <c r="R17" i="11"/>
  <c r="R16" i="11"/>
  <c r="R15" i="11"/>
  <c r="R12" i="11"/>
  <c r="R14" i="11"/>
  <c r="R13" i="11"/>
  <c r="R11" i="11"/>
  <c r="R10" i="11"/>
  <c r="R9" i="11"/>
  <c r="R8" i="11"/>
  <c r="R6" i="11"/>
  <c r="R7" i="11"/>
  <c r="R5" i="11"/>
  <c r="R4" i="11"/>
  <c r="R3" i="11"/>
  <c r="R2" i="11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F90" i="2"/>
  <c r="R97" i="11" l="1"/>
  <c r="H90" i="2"/>
</calcChain>
</file>

<file path=xl/sharedStrings.xml><?xml version="1.0" encoding="utf-8"?>
<sst xmlns="http://schemas.openxmlformats.org/spreadsheetml/2006/main" count="1222" uniqueCount="266">
  <si>
    <t>5A, F53</t>
    <phoneticPr fontId="4" type="noConversion"/>
  </si>
  <si>
    <t>6A, F55</t>
    <phoneticPr fontId="4" type="noConversion"/>
  </si>
  <si>
    <t>CF8M, 316</t>
    <phoneticPr fontId="4" type="noConversion"/>
  </si>
  <si>
    <t>4A, F51</t>
    <phoneticPr fontId="4" type="noConversion"/>
  </si>
  <si>
    <t>CF8C,347,321</t>
    <phoneticPr fontId="4" type="noConversion"/>
  </si>
  <si>
    <t>F44</t>
    <phoneticPr fontId="4" type="noConversion"/>
  </si>
  <si>
    <t>ALBC</t>
    <phoneticPr fontId="4" type="noConversion"/>
  </si>
  <si>
    <t>Titanium</t>
    <phoneticPr fontId="4" type="noConversion"/>
  </si>
  <si>
    <t>A105</t>
    <phoneticPr fontId="4" type="noConversion"/>
  </si>
  <si>
    <t>B367-C2</t>
    <phoneticPr fontId="4" type="noConversion"/>
  </si>
  <si>
    <t>16</t>
    <phoneticPr fontId="4" type="noConversion"/>
  </si>
  <si>
    <t>6</t>
    <phoneticPr fontId="4" type="noConversion"/>
  </si>
  <si>
    <t>CF8M</t>
    <phoneticPr fontId="4" type="noConversion"/>
  </si>
  <si>
    <t>10</t>
    <phoneticPr fontId="4" type="noConversion"/>
  </si>
  <si>
    <t>6A</t>
    <phoneticPr fontId="4" type="noConversion"/>
  </si>
  <si>
    <t>4</t>
    <phoneticPr fontId="4" type="noConversion"/>
  </si>
  <si>
    <t>C95800</t>
    <phoneticPr fontId="4" type="noConversion"/>
  </si>
  <si>
    <t>3</t>
    <phoneticPr fontId="4" type="noConversion"/>
  </si>
  <si>
    <t>B/F VALVE</t>
    <phoneticPr fontId="4" type="noConversion"/>
  </si>
  <si>
    <t>F347</t>
    <phoneticPr fontId="4" type="noConversion"/>
  </si>
  <si>
    <t>2</t>
    <phoneticPr fontId="4" type="noConversion"/>
  </si>
  <si>
    <t>DUAL/CHECK VALVE</t>
    <phoneticPr fontId="4" type="noConversion"/>
  </si>
  <si>
    <t>F51</t>
    <phoneticPr fontId="4" type="noConversion"/>
  </si>
  <si>
    <t>RTJ</t>
    <phoneticPr fontId="4" type="noConversion"/>
  </si>
  <si>
    <t>F316</t>
    <phoneticPr fontId="4" type="noConversion"/>
  </si>
  <si>
    <t>RF</t>
    <phoneticPr fontId="4" type="noConversion"/>
  </si>
  <si>
    <t>1</t>
    <phoneticPr fontId="4" type="noConversion"/>
  </si>
  <si>
    <t>LIFT/CHECK VALVE</t>
    <phoneticPr fontId="4" type="noConversion"/>
  </si>
  <si>
    <t>CF8M</t>
    <phoneticPr fontId="4" type="noConversion"/>
  </si>
  <si>
    <t>4A</t>
    <phoneticPr fontId="4" type="noConversion"/>
  </si>
  <si>
    <t>S/CHECK VALVE</t>
    <phoneticPr fontId="4" type="noConversion"/>
  </si>
  <si>
    <t>Y STRAINER</t>
    <phoneticPr fontId="4" type="noConversion"/>
  </si>
  <si>
    <t>F316L</t>
    <phoneticPr fontId="4" type="noConversion"/>
  </si>
  <si>
    <t>1-1/2</t>
    <phoneticPr fontId="4" type="noConversion"/>
  </si>
  <si>
    <t>3/4</t>
    <phoneticPr fontId="4" type="noConversion"/>
  </si>
  <si>
    <t>1/2</t>
    <phoneticPr fontId="4" type="noConversion"/>
  </si>
  <si>
    <t>Y GLOBE VALVE</t>
    <phoneticPr fontId="4" type="noConversion"/>
  </si>
  <si>
    <t>CF8C</t>
    <phoneticPr fontId="4" type="noConversion"/>
  </si>
  <si>
    <t>GLOBE VALVE</t>
    <phoneticPr fontId="4" type="noConversion"/>
  </si>
  <si>
    <t>RF/SW</t>
    <phoneticPr fontId="4" type="noConversion"/>
  </si>
  <si>
    <t>RF/NPT</t>
    <phoneticPr fontId="4" type="noConversion"/>
  </si>
  <si>
    <t>F53</t>
    <phoneticPr fontId="4" type="noConversion"/>
  </si>
  <si>
    <t>RTJ/NPT</t>
    <phoneticPr fontId="4" type="noConversion"/>
  </si>
  <si>
    <t>3/4 X 1/2</t>
    <phoneticPr fontId="4" type="noConversion"/>
  </si>
  <si>
    <t>GATE VALVE</t>
    <phoneticPr fontId="4" type="noConversion"/>
  </si>
  <si>
    <t xml:space="preserve">LONG TYPE </t>
    <phoneticPr fontId="4" type="noConversion"/>
  </si>
  <si>
    <t>TOP ENTRY BALL VALVE</t>
    <phoneticPr fontId="4" type="noConversion"/>
  </si>
  <si>
    <t>HUB</t>
    <phoneticPr fontId="4" type="noConversion"/>
  </si>
  <si>
    <t>3PC BALL VALVE</t>
    <phoneticPr fontId="4" type="noConversion"/>
  </si>
  <si>
    <t>2 X 2</t>
    <phoneticPr fontId="4" type="noConversion"/>
  </si>
  <si>
    <t>F321</t>
    <phoneticPr fontId="4" type="noConversion"/>
  </si>
  <si>
    <t>FF</t>
    <phoneticPr fontId="4" type="noConversion"/>
  </si>
  <si>
    <t>2 X 1-1/2</t>
    <phoneticPr fontId="4" type="noConversion"/>
  </si>
  <si>
    <t>2 X 3/4</t>
    <phoneticPr fontId="4" type="noConversion"/>
  </si>
  <si>
    <t>C63200</t>
    <phoneticPr fontId="4" type="noConversion"/>
  </si>
  <si>
    <t>1 X 3/4</t>
    <phoneticPr fontId="4" type="noConversion"/>
  </si>
  <si>
    <t>40A X 32A</t>
    <phoneticPr fontId="4" type="noConversion"/>
  </si>
  <si>
    <t xml:space="preserve">RF </t>
    <phoneticPr fontId="4" type="noConversion"/>
  </si>
  <si>
    <t>3/4"</t>
    <phoneticPr fontId="4" type="noConversion"/>
  </si>
  <si>
    <t>2PC BALL VALVE</t>
    <phoneticPr fontId="4" type="noConversion"/>
  </si>
  <si>
    <t>RTJ/RTJ</t>
    <phoneticPr fontId="4" type="noConversion"/>
  </si>
  <si>
    <t>3 X 2</t>
    <phoneticPr fontId="4" type="noConversion"/>
  </si>
  <si>
    <t>F55</t>
    <phoneticPr fontId="4" type="noConversion"/>
  </si>
  <si>
    <t>TYPE.2</t>
    <phoneticPr fontId="4" type="noConversion"/>
  </si>
  <si>
    <t>RF/RF</t>
    <phoneticPr fontId="4" type="noConversion"/>
  </si>
  <si>
    <t>TYPE.1</t>
    <phoneticPr fontId="4" type="noConversion"/>
  </si>
  <si>
    <t>2 X 1</t>
    <phoneticPr fontId="4" type="noConversion"/>
  </si>
  <si>
    <t>2 X 1/2</t>
    <phoneticPr fontId="4" type="noConversion"/>
  </si>
  <si>
    <t>1-1//2 X 1-1/2</t>
    <phoneticPr fontId="4" type="noConversion"/>
  </si>
  <si>
    <t>1-1/2 X 1/2</t>
    <phoneticPr fontId="4" type="noConversion"/>
  </si>
  <si>
    <t>DL40</t>
    <phoneticPr fontId="4" type="noConversion"/>
  </si>
  <si>
    <t>LONG TYPE</t>
    <phoneticPr fontId="4" type="noConversion"/>
  </si>
  <si>
    <t>1 X 1</t>
    <phoneticPr fontId="4" type="noConversion"/>
  </si>
  <si>
    <t>3/4 X3/4</t>
    <phoneticPr fontId="4" type="noConversion"/>
  </si>
  <si>
    <t>DBB BALL VALVE</t>
    <phoneticPr fontId="4" type="noConversion"/>
  </si>
  <si>
    <t>REMARK</t>
    <phoneticPr fontId="4" type="noConversion"/>
  </si>
  <si>
    <t>BOX</t>
    <phoneticPr fontId="4" type="noConversion"/>
  </si>
  <si>
    <t>T/W.T</t>
    <phoneticPr fontId="4" type="noConversion"/>
  </si>
  <si>
    <t>U/W.T</t>
    <phoneticPr fontId="4" type="noConversion"/>
  </si>
  <si>
    <t>Q'TY</t>
    <phoneticPr fontId="4" type="noConversion"/>
  </si>
  <si>
    <t>MAT'L</t>
    <phoneticPr fontId="4" type="noConversion"/>
  </si>
  <si>
    <t>END</t>
    <phoneticPr fontId="4" type="noConversion"/>
  </si>
  <si>
    <t>CLASS</t>
    <phoneticPr fontId="4" type="noConversion"/>
  </si>
  <si>
    <t>SIZE</t>
    <phoneticPr fontId="4" type="noConversion"/>
  </si>
  <si>
    <t>TYPE</t>
    <phoneticPr fontId="4" type="noConversion"/>
  </si>
  <si>
    <t>3</t>
    <phoneticPr fontId="3" type="noConversion"/>
  </si>
  <si>
    <t>2</t>
    <phoneticPr fontId="3" type="noConversion"/>
  </si>
  <si>
    <t>DBB BALL</t>
  </si>
  <si>
    <t>DBB BALL</t>
    <phoneticPr fontId="4" type="noConversion"/>
  </si>
  <si>
    <t>2PC BALL</t>
    <phoneticPr fontId="4" type="noConversion"/>
  </si>
  <si>
    <t>3PC BALL</t>
    <phoneticPr fontId="4" type="noConversion"/>
  </si>
  <si>
    <t>TOP ENTRY BALL</t>
    <phoneticPr fontId="4" type="noConversion"/>
  </si>
  <si>
    <t>Inlet</t>
    <phoneticPr fontId="3" type="noConversion"/>
  </si>
  <si>
    <t>Valve Type</t>
    <phoneticPr fontId="4" type="noConversion"/>
  </si>
  <si>
    <t>Outlet</t>
    <phoneticPr fontId="3" type="noConversion"/>
  </si>
  <si>
    <t>Inlet Type</t>
    <phoneticPr fontId="3" type="noConversion"/>
  </si>
  <si>
    <t>Outlet Type</t>
    <phoneticPr fontId="3" type="noConversion"/>
  </si>
  <si>
    <t>RTJ</t>
  </si>
  <si>
    <t>RTJ</t>
    <phoneticPr fontId="3" type="noConversion"/>
  </si>
  <si>
    <t>RF</t>
  </si>
  <si>
    <t>FF</t>
  </si>
  <si>
    <t>RF</t>
    <phoneticPr fontId="3" type="noConversion"/>
  </si>
  <si>
    <t>NPT</t>
  </si>
  <si>
    <t>NPT</t>
    <phoneticPr fontId="3" type="noConversion"/>
  </si>
  <si>
    <t>HUB</t>
  </si>
  <si>
    <t>FF</t>
    <phoneticPr fontId="3" type="noConversion"/>
  </si>
  <si>
    <t>SW</t>
    <phoneticPr fontId="3" type="noConversion"/>
  </si>
  <si>
    <t>Wafer</t>
    <phoneticPr fontId="3" type="noConversion"/>
  </si>
  <si>
    <t>Maker</t>
    <phoneticPr fontId="3" type="noConversion"/>
  </si>
  <si>
    <t>Model No</t>
    <phoneticPr fontId="3" type="noConversion"/>
  </si>
  <si>
    <t>Long Type</t>
    <phoneticPr fontId="4" type="noConversion"/>
  </si>
  <si>
    <t>CD3MWCuN</t>
    <phoneticPr fontId="3" type="noConversion"/>
  </si>
  <si>
    <t>고강도의 내식,내마모성 재질</t>
    <phoneticPr fontId="3" type="noConversion"/>
  </si>
  <si>
    <t>NACE 0175/MR0103</t>
    <phoneticPr fontId="3" type="noConversion"/>
  </si>
  <si>
    <t>LVF</t>
    <phoneticPr fontId="3" type="noConversion"/>
  </si>
  <si>
    <t>25BF 108</t>
    <phoneticPr fontId="3" type="noConversion"/>
  </si>
  <si>
    <t>Trim 316</t>
  </si>
  <si>
    <t>COYARD</t>
    <phoneticPr fontId="3" type="noConversion"/>
  </si>
  <si>
    <t>Welded Bonnet</t>
    <phoneticPr fontId="3" type="noConversion"/>
  </si>
  <si>
    <t>15YF 218</t>
    <phoneticPr fontId="3" type="noConversion"/>
  </si>
  <si>
    <t>CONACO</t>
    <phoneticPr fontId="3" type="noConversion"/>
  </si>
  <si>
    <t>MESC SPE 77/200, -50C</t>
    <phoneticPr fontId="3" type="noConversion"/>
  </si>
  <si>
    <t>Bonney Forge</t>
    <phoneticPr fontId="3" type="noConversion"/>
  </si>
  <si>
    <t>25BF 308</t>
    <phoneticPr fontId="3" type="noConversion"/>
  </si>
  <si>
    <t>PTFE Seat</t>
    <phoneticPr fontId="3" type="noConversion"/>
  </si>
  <si>
    <t>Solent-Pratt</t>
    <phoneticPr fontId="3" type="noConversion"/>
  </si>
  <si>
    <t>Hy-Lok</t>
    <phoneticPr fontId="3" type="noConversion"/>
  </si>
  <si>
    <t>PEEK Seat</t>
    <phoneticPr fontId="3" type="noConversion"/>
  </si>
  <si>
    <t>Kuka</t>
    <phoneticPr fontId="3" type="noConversion"/>
  </si>
  <si>
    <t>RPTFE Seat</t>
    <phoneticPr fontId="3" type="noConversion"/>
  </si>
  <si>
    <t>Della Forglia</t>
    <phoneticPr fontId="3" type="noConversion"/>
  </si>
  <si>
    <t>Perar</t>
    <phoneticPr fontId="3" type="noConversion"/>
  </si>
  <si>
    <t>VALVITALIA</t>
    <phoneticPr fontId="3" type="noConversion"/>
  </si>
  <si>
    <t>OMS SALERI</t>
  </si>
  <si>
    <t>RF/NPT</t>
    <phoneticPr fontId="3" type="noConversion"/>
  </si>
  <si>
    <t>Monoblock-Needle</t>
    <phoneticPr fontId="4" type="noConversion"/>
  </si>
  <si>
    <t>Ball-Needle</t>
    <phoneticPr fontId="4" type="noConversion"/>
  </si>
  <si>
    <t>F321</t>
    <phoneticPr fontId="3" type="noConversion"/>
  </si>
  <si>
    <t>A105N</t>
    <phoneticPr fontId="3" type="noConversion"/>
  </si>
  <si>
    <t>KUKA</t>
    <phoneticPr fontId="3" type="noConversion"/>
  </si>
  <si>
    <t>S31803+PEEK</t>
    <phoneticPr fontId="3" type="noConversion"/>
  </si>
  <si>
    <t>BONNEY FORGE</t>
    <phoneticPr fontId="3" type="noConversion"/>
  </si>
  <si>
    <t>HY-LOK</t>
    <phoneticPr fontId="3" type="noConversion"/>
  </si>
  <si>
    <t>S31803+TCC</t>
    <phoneticPr fontId="3" type="noConversion"/>
  </si>
  <si>
    <t>Calperti Eng.</t>
    <phoneticPr fontId="3" type="noConversion"/>
  </si>
  <si>
    <t>B381-F2</t>
    <phoneticPr fontId="4" type="noConversion"/>
  </si>
  <si>
    <t>F51</t>
    <phoneticPr fontId="3" type="noConversion"/>
  </si>
  <si>
    <t>F316+TCC</t>
    <phoneticPr fontId="3" type="noConversion"/>
  </si>
  <si>
    <t>Goodwin</t>
    <phoneticPr fontId="3" type="noConversion"/>
  </si>
  <si>
    <t>RPTFE Seat, Geared</t>
    <phoneticPr fontId="3" type="noConversion"/>
  </si>
  <si>
    <t>PTFE Seat, Geared</t>
    <phoneticPr fontId="3" type="noConversion"/>
  </si>
  <si>
    <t>Style:BSR, API594</t>
    <phoneticPr fontId="3" type="noConversion"/>
  </si>
  <si>
    <t>DN150, PN20, Style:BR, API594</t>
    <phoneticPr fontId="3" type="noConversion"/>
  </si>
  <si>
    <t>PIBIVIESSE
(a Circor Energy Company)</t>
    <phoneticPr fontId="3" type="noConversion"/>
  </si>
  <si>
    <t>F51+PEEK</t>
  </si>
  <si>
    <t>F51+PEEK</t>
    <phoneticPr fontId="3" type="noConversion"/>
  </si>
  <si>
    <t>F321+PEEK</t>
  </si>
  <si>
    <t>Short Pattern</t>
    <phoneticPr fontId="3" type="noConversion"/>
  </si>
  <si>
    <t>RTJ/RTJ</t>
  </si>
  <si>
    <t>F51+stl#6 HF</t>
  </si>
  <si>
    <t>F51+stl#6 HF</t>
    <phoneticPr fontId="3" type="noConversion"/>
  </si>
  <si>
    <t>F321+PEEK</t>
    <phoneticPr fontId="3" type="noConversion"/>
  </si>
  <si>
    <t>Material Alias</t>
    <phoneticPr fontId="3" type="noConversion"/>
  </si>
  <si>
    <t>Bonnet</t>
    <phoneticPr fontId="3" type="noConversion"/>
  </si>
  <si>
    <t>S31803+PEEK</t>
  </si>
  <si>
    <t>S31803+TCC</t>
  </si>
  <si>
    <t>PEEK Seat</t>
  </si>
  <si>
    <t>RPTFE Seat</t>
  </si>
  <si>
    <t>PTFE Seat</t>
  </si>
  <si>
    <t>F316+PEEK</t>
  </si>
  <si>
    <t>F316+TCC</t>
  </si>
  <si>
    <t>F51+TCC</t>
  </si>
  <si>
    <t>RPTFE Seat, Geared</t>
  </si>
  <si>
    <t>PTFE Seat, Geared</t>
  </si>
  <si>
    <t>Trim-Seat</t>
    <phoneticPr fontId="3" type="noConversion"/>
  </si>
  <si>
    <t>Long Pattern</t>
    <phoneticPr fontId="3" type="noConversion"/>
  </si>
  <si>
    <t>Long Pattern</t>
    <phoneticPr fontId="4" type="noConversion"/>
  </si>
  <si>
    <t>Ti Forging</t>
    <phoneticPr fontId="3" type="noConversion"/>
  </si>
  <si>
    <t>B381-F5/PEEK Arlon</t>
    <phoneticPr fontId="3" type="noConversion"/>
  </si>
  <si>
    <t>F51/PEEK ARLON</t>
    <phoneticPr fontId="3" type="noConversion"/>
  </si>
  <si>
    <t>Ball 14mm, Needle 5mm</t>
    <phoneticPr fontId="3" type="noConversion"/>
  </si>
  <si>
    <t>Monel Trim</t>
    <phoneticPr fontId="3" type="noConversion"/>
  </si>
  <si>
    <t>내식강, spark-resistance parts.</t>
    <phoneticPr fontId="3" type="noConversion"/>
  </si>
  <si>
    <t xml:space="preserve">고강도의 내식,내마모성 재질, </t>
    <phoneticPr fontId="3" type="noConversion"/>
  </si>
  <si>
    <t>BB</t>
    <phoneticPr fontId="3" type="noConversion"/>
  </si>
  <si>
    <t>BJ</t>
    <phoneticPr fontId="3" type="noConversion"/>
  </si>
  <si>
    <t>NA</t>
    <phoneticPr fontId="3" type="noConversion"/>
  </si>
  <si>
    <t>WB</t>
    <phoneticPr fontId="3" type="noConversion"/>
  </si>
  <si>
    <t>Ball 14mm, Needle 5mm,</t>
    <phoneticPr fontId="3" type="noConversion"/>
  </si>
  <si>
    <t>Ball-PTFE Seat</t>
    <phoneticPr fontId="3" type="noConversion"/>
  </si>
  <si>
    <t>F55+TCC</t>
    <phoneticPr fontId="3" type="noConversion"/>
  </si>
  <si>
    <t>Calperti Eng</t>
    <phoneticPr fontId="3" type="noConversion"/>
  </si>
  <si>
    <t>BRF648B</t>
    <phoneticPr fontId="3" type="noConversion"/>
  </si>
  <si>
    <t>F316+PTFE?</t>
    <phoneticPr fontId="3" type="noConversion"/>
  </si>
  <si>
    <t>RF/RF</t>
  </si>
  <si>
    <t>RF/RF</t>
    <phoneticPr fontId="3" type="noConversion"/>
  </si>
  <si>
    <t>F316</t>
    <phoneticPr fontId="3" type="noConversion"/>
  </si>
  <si>
    <t>Mechanical Clamp Joint PN250</t>
    <phoneticPr fontId="3" type="noConversion"/>
  </si>
  <si>
    <t>40# Mesh</t>
    <phoneticPr fontId="3" type="noConversion"/>
  </si>
  <si>
    <t>DN100, PN20, Style:BR, API594</t>
    <phoneticPr fontId="3" type="noConversion"/>
  </si>
  <si>
    <t>SIZE(DN)</t>
    <phoneticPr fontId="4" type="noConversion"/>
  </si>
  <si>
    <t>20X15</t>
  </si>
  <si>
    <t>20X15</t>
    <phoneticPr fontId="4" type="noConversion"/>
  </si>
  <si>
    <t>40X15</t>
  </si>
  <si>
    <t>40X15</t>
    <phoneticPr fontId="4" type="noConversion"/>
  </si>
  <si>
    <t>50X15</t>
    <phoneticPr fontId="4" type="noConversion"/>
  </si>
  <si>
    <t>50X50</t>
  </si>
  <si>
    <t>50X50</t>
    <phoneticPr fontId="4" type="noConversion"/>
  </si>
  <si>
    <t>25X25</t>
  </si>
  <si>
    <t>25X25</t>
    <phoneticPr fontId="4" type="noConversion"/>
  </si>
  <si>
    <t>15X15</t>
    <phoneticPr fontId="4" type="noConversion"/>
  </si>
  <si>
    <t>20X20</t>
  </si>
  <si>
    <t>20X20</t>
    <phoneticPr fontId="4" type="noConversion"/>
  </si>
  <si>
    <t>40X40</t>
  </si>
  <si>
    <t>40X40</t>
    <phoneticPr fontId="4" type="noConversion"/>
  </si>
  <si>
    <t>40X32</t>
    <phoneticPr fontId="4" type="noConversion"/>
  </si>
  <si>
    <t>25X20</t>
    <phoneticPr fontId="4" type="noConversion"/>
  </si>
  <si>
    <t>50X40</t>
  </si>
  <si>
    <t>50X40</t>
    <phoneticPr fontId="4" type="noConversion"/>
  </si>
  <si>
    <t>80X50</t>
    <phoneticPr fontId="4" type="noConversion"/>
  </si>
  <si>
    <t>80X80</t>
    <phoneticPr fontId="4" type="noConversion"/>
  </si>
  <si>
    <t>80X80</t>
    <phoneticPr fontId="3" type="noConversion"/>
  </si>
  <si>
    <t>100X100</t>
    <phoneticPr fontId="4" type="noConversion"/>
  </si>
  <si>
    <t>150X150</t>
    <phoneticPr fontId="4" type="noConversion"/>
  </si>
  <si>
    <t>250X250</t>
    <phoneticPr fontId="4" type="noConversion"/>
  </si>
  <si>
    <t>400X400</t>
    <phoneticPr fontId="4" type="noConversion"/>
  </si>
  <si>
    <t>50X50</t>
    <phoneticPr fontId="3" type="noConversion"/>
  </si>
  <si>
    <t>FF/FF</t>
  </si>
  <si>
    <t>FF/FF</t>
    <phoneticPr fontId="4" type="noConversion"/>
  </si>
  <si>
    <t>F51+PEEK Seat</t>
    <phoneticPr fontId="3" type="noConversion"/>
  </si>
  <si>
    <t>Orion</t>
    <phoneticPr fontId="3" type="noConversion"/>
  </si>
  <si>
    <t>B150 C63200</t>
    <phoneticPr fontId="3" type="noConversion"/>
  </si>
  <si>
    <t>B148 C95800</t>
  </si>
  <si>
    <t>B148 C95800</t>
    <phoneticPr fontId="4" type="noConversion"/>
  </si>
  <si>
    <t>A890 6A J93380</t>
  </si>
  <si>
    <t>A890 6A J93380</t>
    <phoneticPr fontId="4" type="noConversion"/>
  </si>
  <si>
    <t>Ni-Al Bronze</t>
    <phoneticPr fontId="3" type="noConversion"/>
  </si>
  <si>
    <t>Ti Casting</t>
    <phoneticPr fontId="3" type="noConversion"/>
  </si>
  <si>
    <t>A890 4A J92205</t>
    <phoneticPr fontId="4" type="noConversion"/>
  </si>
  <si>
    <t>Equivalent with F51/F60, CD3MN</t>
    <phoneticPr fontId="3" type="noConversion"/>
  </si>
  <si>
    <t>F55</t>
  </si>
  <si>
    <t>CD3MWCuN</t>
  </si>
  <si>
    <t>CK3MCuN</t>
    <phoneticPr fontId="3" type="noConversion"/>
  </si>
  <si>
    <t>A105N</t>
    <phoneticPr fontId="4" type="noConversion"/>
  </si>
  <si>
    <t>Solent-Pratt</t>
  </si>
  <si>
    <t>티타늄, 내해수/내식성/내알카리</t>
    <phoneticPr fontId="3" type="noConversion"/>
  </si>
  <si>
    <t>Ultimet alloy HF</t>
    <phoneticPr fontId="3" type="noConversion"/>
  </si>
  <si>
    <t>F55/CD3MWCuN</t>
  </si>
  <si>
    <t>F55/CD3MWCuN</t>
    <phoneticPr fontId="3" type="noConversion"/>
  </si>
  <si>
    <t>Ultimet Alloy HF</t>
    <phoneticPr fontId="3" type="noConversion"/>
  </si>
  <si>
    <t>F347</t>
    <phoneticPr fontId="3" type="noConversion"/>
  </si>
  <si>
    <t>RTJ</t>
    <phoneticPr fontId="3" type="noConversion"/>
  </si>
  <si>
    <t>Wafer</t>
  </si>
  <si>
    <t>Wafer</t>
    <phoneticPr fontId="3" type="noConversion"/>
  </si>
  <si>
    <t>RF</t>
    <phoneticPr fontId="3" type="noConversion"/>
  </si>
  <si>
    <t>NPT</t>
    <phoneticPr fontId="3" type="noConversion"/>
  </si>
  <si>
    <t>HUB</t>
    <phoneticPr fontId="3" type="noConversion"/>
  </si>
  <si>
    <t>중량재측정요</t>
    <phoneticPr fontId="3" type="noConversion"/>
  </si>
  <si>
    <t>165</t>
    <phoneticPr fontId="3" type="noConversion"/>
  </si>
  <si>
    <t>178.2</t>
    <phoneticPr fontId="3" type="noConversion"/>
  </si>
  <si>
    <t>177.8</t>
    <phoneticPr fontId="3" type="noConversion"/>
  </si>
  <si>
    <t>178.6</t>
    <phoneticPr fontId="3" type="noConversion"/>
  </si>
  <si>
    <t>177.4</t>
    <phoneticPr fontId="3" type="noConversion"/>
  </si>
  <si>
    <t>Measured 
E-T-E(mm)</t>
    <phoneticPr fontId="3" type="noConversion"/>
  </si>
  <si>
    <t>Product
E-T-E(mm)</t>
    <phoneticPr fontId="3" type="noConversion"/>
  </si>
  <si>
    <t>Hitachi Metal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</si>
</sst>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.0_ "/>
    <numFmt numFmtId="177" formatCode="#,##0.0_);[Red]\(#,##0.0\)"/>
    <numFmt numFmtId="178" formatCode="#,##0_);[Red]\(#,##0\)"/>
    <numFmt numFmtId="179" formatCode="&quot;₩&quot;#,##0"/>
  </numFmts>
  <fonts count="9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2" fillId="0" borderId="0" xfId="1" applyAlignment="1">
      <alignment horizontal="center" vertical="center"/>
    </xf>
    <xf numFmtId="176" fontId="2" fillId="0" borderId="0" xfId="1" applyNumberFormat="1" applyAlignment="1">
      <alignment horizontal="center" vertical="center"/>
    </xf>
    <xf numFmtId="49" fontId="2" fillId="0" borderId="0" xfId="1" applyNumberFormat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177" fontId="2" fillId="0" borderId="1" xfId="1" applyNumberFormat="1" applyBorder="1" applyAlignment="1">
      <alignment horizontal="center" vertical="center"/>
    </xf>
    <xf numFmtId="176" fontId="2" fillId="0" borderId="0" xfId="1" applyNumberFormat="1" applyAlignment="1">
      <alignment horizontal="center" vertical="center" shrinkToFit="1"/>
    </xf>
    <xf numFmtId="0" fontId="2" fillId="0" borderId="1" xfId="1" applyBorder="1" applyAlignment="1">
      <alignment horizontal="center" vertical="center"/>
    </xf>
    <xf numFmtId="176" fontId="2" fillId="0" borderId="1" xfId="1" applyNumberFormat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2" fillId="3" borderId="1" xfId="1" applyFill="1" applyBorder="1" applyAlignment="1">
      <alignment horizontal="center" vertical="center"/>
    </xf>
    <xf numFmtId="176" fontId="2" fillId="0" borderId="6" xfId="1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176" fontId="2" fillId="0" borderId="9" xfId="1" applyNumberFormat="1" applyBorder="1" applyAlignment="1">
      <alignment horizontal="center" vertical="center"/>
    </xf>
    <xf numFmtId="49" fontId="2" fillId="0" borderId="9" xfId="1" applyNumberFormat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shrinkToFit="1"/>
    </xf>
    <xf numFmtId="179" fontId="2" fillId="0" borderId="0" xfId="2" applyNumberFormat="1" applyFont="1" applyAlignment="1">
      <alignment horizontal="center" vertical="center"/>
    </xf>
    <xf numFmtId="49" fontId="2" fillId="0" borderId="1" xfId="1" applyNumberForma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vertical="center" shrinkToFit="1"/>
    </xf>
    <xf numFmtId="0" fontId="2" fillId="0" borderId="1" xfId="1" applyBorder="1" applyAlignment="1">
      <alignment vertical="center" shrinkToFit="1"/>
    </xf>
    <xf numFmtId="0" fontId="2" fillId="0" borderId="8" xfId="1" applyBorder="1" applyAlignment="1">
      <alignment vertical="center" shrinkToFit="1"/>
    </xf>
    <xf numFmtId="0" fontId="2" fillId="0" borderId="1" xfId="1" applyBorder="1" applyAlignment="1">
      <alignment vertical="center"/>
    </xf>
    <xf numFmtId="49" fontId="1" fillId="0" borderId="1" xfId="1" applyNumberFormat="1" applyFont="1" applyBorder="1" applyAlignment="1">
      <alignment horizontal="center" vertical="center" shrinkToFit="1"/>
    </xf>
    <xf numFmtId="0" fontId="7" fillId="6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shrinkToFit="1"/>
    </xf>
    <xf numFmtId="49" fontId="7" fillId="6" borderId="1" xfId="1" applyNumberFormat="1" applyFont="1" applyFill="1" applyBorder="1" applyAlignment="1">
      <alignment horizontal="center" vertical="center" shrinkToFit="1"/>
    </xf>
    <xf numFmtId="176" fontId="7" fillId="6" borderId="1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shrinkToFit="1"/>
    </xf>
    <xf numFmtId="49" fontId="7" fillId="4" borderId="1" xfId="1" applyNumberFormat="1" applyFont="1" applyFill="1" applyBorder="1" applyAlignment="1">
      <alignment horizontal="center" vertical="center" shrinkToFit="1"/>
    </xf>
    <xf numFmtId="176" fontId="7" fillId="4" borderId="1" xfId="1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shrinkToFit="1"/>
    </xf>
    <xf numFmtId="49" fontId="7" fillId="5" borderId="1" xfId="1" applyNumberFormat="1" applyFont="1" applyFill="1" applyBorder="1" applyAlignment="1">
      <alignment horizontal="center" vertical="center" shrinkToFit="1"/>
    </xf>
    <xf numFmtId="176" fontId="7" fillId="5" borderId="1" xfId="1" applyNumberFormat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 shrinkToFit="1"/>
    </xf>
    <xf numFmtId="49" fontId="7" fillId="7" borderId="1" xfId="1" applyNumberFormat="1" applyFont="1" applyFill="1" applyBorder="1" applyAlignment="1">
      <alignment horizontal="center" vertical="center" shrinkToFit="1"/>
    </xf>
    <xf numFmtId="176" fontId="7" fillId="7" borderId="1" xfId="1" applyNumberFormat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 shrinkToFit="1"/>
    </xf>
    <xf numFmtId="49" fontId="7" fillId="8" borderId="1" xfId="1" applyNumberFormat="1" applyFont="1" applyFill="1" applyBorder="1" applyAlignment="1">
      <alignment horizontal="center" vertical="center" shrinkToFit="1"/>
    </xf>
    <xf numFmtId="176" fontId="7" fillId="8" borderId="1" xfId="1" applyNumberFormat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 shrinkToFit="1"/>
    </xf>
    <xf numFmtId="49" fontId="7" fillId="9" borderId="1" xfId="1" applyNumberFormat="1" applyFont="1" applyFill="1" applyBorder="1" applyAlignment="1">
      <alignment horizontal="center" vertical="center" shrinkToFit="1"/>
    </xf>
    <xf numFmtId="176" fontId="7" fillId="9" borderId="1" xfId="1" applyNumberFormat="1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 shrinkToFit="1"/>
    </xf>
    <xf numFmtId="49" fontId="7" fillId="10" borderId="1" xfId="1" applyNumberFormat="1" applyFont="1" applyFill="1" applyBorder="1" applyAlignment="1">
      <alignment horizontal="center" vertical="center" shrinkToFit="1"/>
    </xf>
    <xf numFmtId="176" fontId="7" fillId="10" borderId="1" xfId="1" applyNumberFormat="1" applyFont="1" applyFill="1" applyBorder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49" fontId="7" fillId="0" borderId="0" xfId="1" applyNumberFormat="1" applyFont="1" applyAlignment="1">
      <alignment horizontal="center" vertical="center" shrinkToFit="1"/>
    </xf>
    <xf numFmtId="179" fontId="7" fillId="0" borderId="0" xfId="2" applyNumberFormat="1" applyFont="1" applyAlignment="1">
      <alignment horizontal="center" vertical="center"/>
    </xf>
    <xf numFmtId="0" fontId="7" fillId="10" borderId="1" xfId="1" applyFont="1" applyFill="1" applyBorder="1" applyAlignment="1">
      <alignment horizontal="left" vertical="center" shrinkToFit="1"/>
    </xf>
    <xf numFmtId="0" fontId="7" fillId="4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left" vertical="center" shrinkToFit="1"/>
    </xf>
    <xf numFmtId="0" fontId="7" fillId="0" borderId="5" xfId="1" applyFont="1" applyBorder="1" applyAlignment="1">
      <alignment horizontal="left" vertical="center" shrinkToFit="1"/>
    </xf>
    <xf numFmtId="0" fontId="7" fillId="0" borderId="5" xfId="1" applyFont="1" applyBorder="1" applyAlignment="1">
      <alignment vertical="center" shrinkToFit="1"/>
    </xf>
    <xf numFmtId="0" fontId="7" fillId="9" borderId="1" xfId="1" applyFont="1" applyFill="1" applyBorder="1" applyAlignment="1">
      <alignment horizontal="center" vertical="center" wrapText="1"/>
    </xf>
    <xf numFmtId="0" fontId="7" fillId="11" borderId="1" xfId="1" applyFont="1" applyFill="1" applyBorder="1" applyAlignment="1">
      <alignment horizontal="center" vertical="center"/>
    </xf>
    <xf numFmtId="49" fontId="7" fillId="11" borderId="1" xfId="1" applyNumberFormat="1" applyFont="1" applyFill="1" applyBorder="1" applyAlignment="1">
      <alignment horizontal="center" vertical="center" shrinkToFit="1"/>
    </xf>
    <xf numFmtId="176" fontId="7" fillId="11" borderId="1" xfId="1" applyNumberFormat="1" applyFont="1" applyFill="1" applyBorder="1" applyAlignment="1">
      <alignment horizontal="center" vertical="center"/>
    </xf>
    <xf numFmtId="49" fontId="6" fillId="11" borderId="1" xfId="0" applyNumberFormat="1" applyFont="1" applyFill="1" applyBorder="1" applyAlignment="1">
      <alignment horizontal="center" vertical="center" wrapText="1"/>
    </xf>
    <xf numFmtId="0" fontId="7" fillId="11" borderId="1" xfId="1" applyFont="1" applyFill="1" applyBorder="1" applyAlignment="1">
      <alignment horizontal="center" vertical="center" wrapText="1"/>
    </xf>
    <xf numFmtId="176" fontId="7" fillId="12" borderId="1" xfId="1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left" vertical="center" wrapText="1" shrinkToFit="1"/>
    </xf>
    <xf numFmtId="0" fontId="7" fillId="6" borderId="1" xfId="1" applyFont="1" applyFill="1" applyBorder="1" applyAlignment="1">
      <alignment horizontal="left" vertical="center" wrapText="1"/>
    </xf>
    <xf numFmtId="0" fontId="7" fillId="7" borderId="1" xfId="1" applyFont="1" applyFill="1" applyBorder="1" applyAlignment="1">
      <alignment horizontal="left" vertical="center"/>
    </xf>
    <xf numFmtId="0" fontId="7" fillId="8" borderId="1" xfId="1" applyFont="1" applyFill="1" applyBorder="1" applyAlignment="1">
      <alignment horizontal="left" vertical="center"/>
    </xf>
    <xf numFmtId="0" fontId="7" fillId="9" borderId="1" xfId="1" applyFont="1" applyFill="1" applyBorder="1" applyAlignment="1">
      <alignment horizontal="left" vertical="center" wrapText="1"/>
    </xf>
    <xf numFmtId="0" fontId="7" fillId="9" borderId="1" xfId="1" applyFont="1" applyFill="1" applyBorder="1" applyAlignment="1">
      <alignment horizontal="left" vertical="center"/>
    </xf>
    <xf numFmtId="0" fontId="7" fillId="10" borderId="1" xfId="1" applyFont="1" applyFill="1" applyBorder="1" applyAlignment="1">
      <alignment horizontal="left" vertical="center"/>
    </xf>
    <xf numFmtId="0" fontId="7" fillId="7" borderId="1" xfId="1" applyFont="1" applyFill="1" applyBorder="1" applyAlignment="1">
      <alignment horizontal="center" vertical="center" wrapText="1"/>
    </xf>
    <xf numFmtId="0" fontId="7" fillId="1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 shrinkToFit="1"/>
    </xf>
    <xf numFmtId="49" fontId="7" fillId="0" borderId="1" xfId="1" applyNumberFormat="1" applyFont="1" applyBorder="1" applyAlignment="1">
      <alignment horizontal="center" vertical="center" wrapText="1" shrinkToFit="1"/>
    </xf>
    <xf numFmtId="176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2" fillId="0" borderId="0" xfId="1" applyAlignment="1">
      <alignment horizontal="left" vertical="center" shrinkToFit="1"/>
    </xf>
    <xf numFmtId="0" fontId="2" fillId="0" borderId="3" xfId="1" applyBorder="1" applyAlignment="1">
      <alignment horizontal="left" vertical="center" shrinkToFit="1"/>
    </xf>
    <xf numFmtId="178" fontId="2" fillId="0" borderId="1" xfId="1" applyNumberFormat="1" applyBorder="1" applyAlignment="1">
      <alignment horizontal="center" vertical="center"/>
    </xf>
    <xf numFmtId="177" fontId="2" fillId="0" borderId="1" xfId="1" applyNumberFormat="1" applyBorder="1" applyAlignment="1">
      <alignment horizontal="center" vertical="center"/>
    </xf>
    <xf numFmtId="177" fontId="2" fillId="0" borderId="4" xfId="1" applyNumberFormat="1" applyBorder="1" applyAlignment="1">
      <alignment horizontal="center" vertical="center"/>
    </xf>
    <xf numFmtId="178" fontId="2" fillId="0" borderId="2" xfId="1" applyNumberFormat="1" applyBorder="1" applyAlignment="1">
      <alignment horizontal="center" vertical="center"/>
    </xf>
    <xf numFmtId="49" fontId="2" fillId="0" borderId="6" xfId="1" applyNumberFormat="1" applyBorder="1" applyAlignment="1">
      <alignment horizontal="center" vertical="center" shrinkToFit="1"/>
    </xf>
    <xf numFmtId="49" fontId="2" fillId="0" borderId="1" xfId="1" applyNumberForma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/>
    </xf>
    <xf numFmtId="49" fontId="2" fillId="0" borderId="8" xfId="1" applyNumberFormat="1" applyBorder="1" applyAlignment="1">
      <alignment horizontal="center" vertical="center" shrinkToFit="1"/>
    </xf>
    <xf numFmtId="49" fontId="2" fillId="0" borderId="7" xfId="1" applyNumberFormat="1" applyBorder="1" applyAlignment="1">
      <alignment horizontal="center" vertical="center" shrinkToFit="1"/>
    </xf>
    <xf numFmtId="0" fontId="2" fillId="0" borderId="8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176" fontId="2" fillId="0" borderId="5" xfId="1" applyNumberFormat="1" applyBorder="1" applyAlignment="1">
      <alignment horizontal="left" vertical="center" shrinkToFit="1"/>
    </xf>
    <xf numFmtId="0" fontId="2" fillId="0" borderId="5" xfId="1" applyBorder="1" applyAlignment="1">
      <alignment horizontal="left" vertical="center" shrinkToFit="1"/>
    </xf>
  </cellXfs>
  <cellStyles count="3">
    <cellStyle name="쉼표 [0]" xfId="2" builtinId="6"/>
    <cellStyle name="표준" xfId="0" builtinId="0"/>
    <cellStyle name="표준 2" xfId="1" xr:uid="{D18F5F21-585E-457C-B5DB-9103CE522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0FCEE-67AC-4F31-B962-66F272105995}">
  <sheetPr filterMode="1"/>
  <dimension ref="A1:J97"/>
  <sheetViews>
    <sheetView zoomScaleNormal="100" workbookViewId="0">
      <selection activeCell="D78" sqref="D78"/>
    </sheetView>
  </sheetViews>
  <sheetFormatPr defaultColWidth="9" defaultRowHeight="17.399999999999999" x14ac:dyDescent="0.4"/>
  <cols>
    <col min="1" max="1" width="13" style="4" customWidth="1"/>
    <col min="2" max="2" width="10.19921875" style="3" customWidth="1"/>
    <col min="3" max="5" width="9" style="1"/>
    <col min="6" max="6" width="7.296875" style="1" customWidth="1"/>
    <col min="7" max="8" width="9" style="2"/>
    <col min="9" max="9" width="9" style="1"/>
    <col min="10" max="10" width="13" style="1" customWidth="1"/>
    <col min="11" max="16384" width="9" style="1"/>
  </cols>
  <sheetData>
    <row r="1" spans="1:10" ht="18" thickBot="1" x14ac:dyDescent="0.45">
      <c r="A1" s="18" t="s">
        <v>84</v>
      </c>
      <c r="B1" s="17" t="s">
        <v>83</v>
      </c>
      <c r="C1" s="15" t="s">
        <v>82</v>
      </c>
      <c r="D1" s="15" t="s">
        <v>81</v>
      </c>
      <c r="E1" s="15" t="s">
        <v>80</v>
      </c>
      <c r="F1" s="15" t="s">
        <v>79</v>
      </c>
      <c r="G1" s="16" t="s">
        <v>78</v>
      </c>
      <c r="H1" s="16" t="s">
        <v>77</v>
      </c>
      <c r="I1" s="15" t="s">
        <v>76</v>
      </c>
      <c r="J1" s="15" t="s">
        <v>75</v>
      </c>
    </row>
    <row r="2" spans="1:10" ht="18" hidden="1" thickTop="1" x14ac:dyDescent="0.4">
      <c r="A2" s="22" t="s">
        <v>74</v>
      </c>
      <c r="B2" s="97" t="s">
        <v>43</v>
      </c>
      <c r="C2" s="14">
        <v>600</v>
      </c>
      <c r="D2" s="14" t="s">
        <v>42</v>
      </c>
      <c r="E2" s="14" t="s">
        <v>22</v>
      </c>
      <c r="F2" s="14">
        <v>6</v>
      </c>
      <c r="G2" s="13">
        <v>6.2</v>
      </c>
      <c r="H2" s="13">
        <f t="shared" ref="H2:H33" si="0">G2*F2</f>
        <v>37.200000000000003</v>
      </c>
      <c r="I2" s="14">
        <v>1</v>
      </c>
      <c r="J2" s="14"/>
    </row>
    <row r="3" spans="1:10" ht="18" hidden="1" thickTop="1" x14ac:dyDescent="0.4">
      <c r="A3" s="22" t="s">
        <v>74</v>
      </c>
      <c r="B3" s="98"/>
      <c r="C3" s="99">
        <v>1500</v>
      </c>
      <c r="D3" s="99" t="s">
        <v>42</v>
      </c>
      <c r="E3" s="7" t="s">
        <v>50</v>
      </c>
      <c r="F3" s="7">
        <v>5</v>
      </c>
      <c r="G3" s="8">
        <v>7.6</v>
      </c>
      <c r="H3" s="13">
        <f t="shared" si="0"/>
        <v>38</v>
      </c>
      <c r="I3" s="7">
        <v>1</v>
      </c>
      <c r="J3" s="7"/>
    </row>
    <row r="4" spans="1:10" ht="18" hidden="1" thickTop="1" x14ac:dyDescent="0.4">
      <c r="A4" s="22" t="s">
        <v>74</v>
      </c>
      <c r="B4" s="98"/>
      <c r="C4" s="99"/>
      <c r="D4" s="99"/>
      <c r="E4" s="7" t="s">
        <v>22</v>
      </c>
      <c r="F4" s="7">
        <v>2</v>
      </c>
      <c r="G4" s="8">
        <v>7.6</v>
      </c>
      <c r="H4" s="13">
        <f t="shared" si="0"/>
        <v>15.2</v>
      </c>
      <c r="I4" s="7">
        <v>1</v>
      </c>
      <c r="J4" s="7"/>
    </row>
    <row r="5" spans="1:10" ht="18" thickTop="1" x14ac:dyDescent="0.4">
      <c r="A5" s="22" t="s">
        <v>74</v>
      </c>
      <c r="B5" s="98" t="s">
        <v>73</v>
      </c>
      <c r="C5" s="7">
        <v>300</v>
      </c>
      <c r="D5" s="99" t="s">
        <v>60</v>
      </c>
      <c r="E5" s="7" t="s">
        <v>50</v>
      </c>
      <c r="F5" s="7">
        <v>1</v>
      </c>
      <c r="G5" s="8">
        <v>6.2</v>
      </c>
      <c r="H5" s="13">
        <f t="shared" si="0"/>
        <v>6.2</v>
      </c>
      <c r="I5" s="7">
        <v>3</v>
      </c>
      <c r="J5" s="7"/>
    </row>
    <row r="6" spans="1:10" x14ac:dyDescent="0.4">
      <c r="A6" s="22" t="s">
        <v>74</v>
      </c>
      <c r="B6" s="98"/>
      <c r="C6" s="7">
        <v>600</v>
      </c>
      <c r="D6" s="99"/>
      <c r="E6" s="7" t="s">
        <v>22</v>
      </c>
      <c r="F6" s="7">
        <v>4</v>
      </c>
      <c r="G6" s="8">
        <v>10.8</v>
      </c>
      <c r="H6" s="13">
        <f t="shared" si="0"/>
        <v>43.2</v>
      </c>
      <c r="I6" s="7">
        <v>3</v>
      </c>
      <c r="J6" s="7"/>
    </row>
    <row r="7" spans="1:10" hidden="1" x14ac:dyDescent="0.4">
      <c r="A7" s="22" t="s">
        <v>74</v>
      </c>
      <c r="B7" s="98"/>
      <c r="C7" s="7">
        <v>1500</v>
      </c>
      <c r="D7" s="7" t="s">
        <v>60</v>
      </c>
      <c r="E7" s="7" t="s">
        <v>22</v>
      </c>
      <c r="F7" s="7">
        <v>1</v>
      </c>
      <c r="G7" s="8">
        <v>29.6</v>
      </c>
      <c r="H7" s="8">
        <f t="shared" si="0"/>
        <v>29.6</v>
      </c>
      <c r="I7" s="7">
        <v>4</v>
      </c>
      <c r="J7" s="7"/>
    </row>
    <row r="8" spans="1:10" hidden="1" x14ac:dyDescent="0.4">
      <c r="A8" s="22" t="s">
        <v>74</v>
      </c>
      <c r="B8" s="98"/>
      <c r="C8" s="7">
        <v>2500</v>
      </c>
      <c r="D8" s="7" t="s">
        <v>42</v>
      </c>
      <c r="E8" s="7" t="s">
        <v>22</v>
      </c>
      <c r="F8" s="7">
        <v>6</v>
      </c>
      <c r="G8" s="8">
        <v>8.6</v>
      </c>
      <c r="H8" s="8">
        <f t="shared" si="0"/>
        <v>51.599999999999994</v>
      </c>
      <c r="I8" s="7">
        <v>1</v>
      </c>
      <c r="J8" s="7"/>
    </row>
    <row r="9" spans="1:10" x14ac:dyDescent="0.4">
      <c r="A9" s="22" t="s">
        <v>74</v>
      </c>
      <c r="B9" s="100" t="s">
        <v>72</v>
      </c>
      <c r="C9" s="102">
        <v>150</v>
      </c>
      <c r="D9" s="99" t="s">
        <v>64</v>
      </c>
      <c r="E9" s="7" t="s">
        <v>22</v>
      </c>
      <c r="F9" s="7">
        <v>3</v>
      </c>
      <c r="G9" s="8">
        <v>5.0999999999999996</v>
      </c>
      <c r="H9" s="8">
        <f t="shared" si="0"/>
        <v>15.299999999999999</v>
      </c>
      <c r="I9" s="7">
        <v>3</v>
      </c>
      <c r="J9" s="11"/>
    </row>
    <row r="10" spans="1:10" x14ac:dyDescent="0.4">
      <c r="A10" s="22" t="s">
        <v>74</v>
      </c>
      <c r="B10" s="101"/>
      <c r="C10" s="104"/>
      <c r="D10" s="99"/>
      <c r="E10" s="7" t="s">
        <v>22</v>
      </c>
      <c r="F10" s="7">
        <v>2</v>
      </c>
      <c r="G10" s="8">
        <v>5.6</v>
      </c>
      <c r="H10" s="8">
        <f t="shared" si="0"/>
        <v>11.2</v>
      </c>
      <c r="I10" s="7">
        <v>3</v>
      </c>
      <c r="J10" s="11" t="s">
        <v>71</v>
      </c>
    </row>
    <row r="11" spans="1:10" hidden="1" x14ac:dyDescent="0.4">
      <c r="A11" s="22" t="s">
        <v>74</v>
      </c>
      <c r="B11" s="101"/>
      <c r="C11" s="99">
        <v>300</v>
      </c>
      <c r="D11" s="99"/>
      <c r="E11" s="7" t="s">
        <v>22</v>
      </c>
      <c r="F11" s="7">
        <v>25</v>
      </c>
      <c r="G11" s="8">
        <v>6.4</v>
      </c>
      <c r="H11" s="8">
        <f t="shared" si="0"/>
        <v>160</v>
      </c>
      <c r="I11" s="7">
        <v>2</v>
      </c>
      <c r="J11" s="7"/>
    </row>
    <row r="12" spans="1:10" hidden="1" x14ac:dyDescent="0.4">
      <c r="A12" s="22" t="s">
        <v>74</v>
      </c>
      <c r="B12" s="101"/>
      <c r="C12" s="99"/>
      <c r="D12" s="99"/>
      <c r="E12" s="7" t="s">
        <v>24</v>
      </c>
      <c r="F12" s="7">
        <v>12</v>
      </c>
      <c r="G12" s="8">
        <v>29.2</v>
      </c>
      <c r="H12" s="8">
        <f t="shared" si="0"/>
        <v>350.4</v>
      </c>
      <c r="I12" s="7">
        <v>4</v>
      </c>
      <c r="J12" s="7"/>
    </row>
    <row r="13" spans="1:10" x14ac:dyDescent="0.4">
      <c r="A13" s="22" t="s">
        <v>74</v>
      </c>
      <c r="B13" s="101"/>
      <c r="C13" s="7">
        <v>1500</v>
      </c>
      <c r="D13" s="7" t="s">
        <v>60</v>
      </c>
      <c r="E13" s="7" t="s">
        <v>22</v>
      </c>
      <c r="F13" s="7">
        <v>3</v>
      </c>
      <c r="G13" s="8">
        <v>12</v>
      </c>
      <c r="H13" s="8">
        <f t="shared" si="0"/>
        <v>36</v>
      </c>
      <c r="I13" s="7">
        <v>3</v>
      </c>
      <c r="J13" s="7"/>
    </row>
    <row r="14" spans="1:10" hidden="1" x14ac:dyDescent="0.4">
      <c r="A14" s="22" t="s">
        <v>74</v>
      </c>
      <c r="B14" s="97"/>
      <c r="C14" s="7">
        <v>2500</v>
      </c>
      <c r="D14" s="7" t="s">
        <v>60</v>
      </c>
      <c r="E14" s="7" t="s">
        <v>62</v>
      </c>
      <c r="F14" s="7">
        <v>1</v>
      </c>
      <c r="G14" s="8">
        <v>50</v>
      </c>
      <c r="H14" s="8">
        <f t="shared" si="0"/>
        <v>50</v>
      </c>
      <c r="I14" s="7">
        <v>5</v>
      </c>
      <c r="J14" s="7"/>
    </row>
    <row r="15" spans="1:10" hidden="1" x14ac:dyDescent="0.4">
      <c r="A15" s="22" t="s">
        <v>74</v>
      </c>
      <c r="B15" s="10" t="s">
        <v>70</v>
      </c>
      <c r="C15" s="7">
        <v>600</v>
      </c>
      <c r="D15" s="7" t="s">
        <v>42</v>
      </c>
      <c r="E15" s="7" t="s">
        <v>22</v>
      </c>
      <c r="F15" s="7">
        <v>3</v>
      </c>
      <c r="G15" s="8">
        <v>9.4</v>
      </c>
      <c r="H15" s="8">
        <f t="shared" si="0"/>
        <v>28.200000000000003</v>
      </c>
      <c r="I15" s="7">
        <v>1</v>
      </c>
      <c r="J15" s="7"/>
    </row>
    <row r="16" spans="1:10" hidden="1" x14ac:dyDescent="0.4">
      <c r="A16" s="22" t="s">
        <v>74</v>
      </c>
      <c r="B16" s="98" t="s">
        <v>69</v>
      </c>
      <c r="C16" s="7">
        <v>600</v>
      </c>
      <c r="D16" s="99" t="s">
        <v>42</v>
      </c>
      <c r="E16" s="7" t="s">
        <v>22</v>
      </c>
      <c r="F16" s="7">
        <v>3</v>
      </c>
      <c r="G16" s="8">
        <v>8.4</v>
      </c>
      <c r="H16" s="8">
        <f t="shared" si="0"/>
        <v>25.200000000000003</v>
      </c>
      <c r="I16" s="7">
        <v>1</v>
      </c>
      <c r="J16" s="7"/>
    </row>
    <row r="17" spans="1:10" hidden="1" x14ac:dyDescent="0.4">
      <c r="A17" s="22" t="s">
        <v>74</v>
      </c>
      <c r="B17" s="98"/>
      <c r="C17" s="7">
        <v>2500</v>
      </c>
      <c r="D17" s="99"/>
      <c r="E17" s="7" t="s">
        <v>22</v>
      </c>
      <c r="F17" s="7">
        <v>7</v>
      </c>
      <c r="G17" s="8">
        <v>16.2</v>
      </c>
      <c r="H17" s="8">
        <f t="shared" si="0"/>
        <v>113.39999999999999</v>
      </c>
      <c r="I17" s="7">
        <v>1</v>
      </c>
      <c r="J17" s="7"/>
    </row>
    <row r="18" spans="1:10" x14ac:dyDescent="0.4">
      <c r="A18" s="22" t="s">
        <v>74</v>
      </c>
      <c r="B18" s="98" t="s">
        <v>68</v>
      </c>
      <c r="C18" s="7">
        <v>150</v>
      </c>
      <c r="D18" s="7" t="s">
        <v>64</v>
      </c>
      <c r="E18" s="7" t="s">
        <v>22</v>
      </c>
      <c r="F18" s="7">
        <v>2</v>
      </c>
      <c r="G18" s="8">
        <v>22</v>
      </c>
      <c r="H18" s="8">
        <f t="shared" si="0"/>
        <v>44</v>
      </c>
      <c r="I18" s="7">
        <v>3</v>
      </c>
      <c r="J18" s="7"/>
    </row>
    <row r="19" spans="1:10" x14ac:dyDescent="0.4">
      <c r="A19" s="22" t="s">
        <v>74</v>
      </c>
      <c r="B19" s="98"/>
      <c r="C19" s="7">
        <v>600</v>
      </c>
      <c r="D19" s="99" t="s">
        <v>60</v>
      </c>
      <c r="E19" s="7" t="s">
        <v>22</v>
      </c>
      <c r="F19" s="7">
        <v>2</v>
      </c>
      <c r="G19" s="8">
        <v>18</v>
      </c>
      <c r="H19" s="8">
        <f t="shared" si="0"/>
        <v>36</v>
      </c>
      <c r="I19" s="7">
        <v>3</v>
      </c>
      <c r="J19" s="7"/>
    </row>
    <row r="20" spans="1:10" hidden="1" x14ac:dyDescent="0.4">
      <c r="A20" s="22" t="s">
        <v>74</v>
      </c>
      <c r="B20" s="98"/>
      <c r="C20" s="7">
        <v>2500</v>
      </c>
      <c r="D20" s="99"/>
      <c r="E20" s="7" t="s">
        <v>22</v>
      </c>
      <c r="F20" s="7">
        <v>5</v>
      </c>
      <c r="G20" s="8">
        <v>50</v>
      </c>
      <c r="H20" s="8">
        <f t="shared" si="0"/>
        <v>250</v>
      </c>
      <c r="I20" s="7">
        <v>5</v>
      </c>
      <c r="J20" s="7"/>
    </row>
    <row r="21" spans="1:10" hidden="1" x14ac:dyDescent="0.4">
      <c r="A21" s="22" t="s">
        <v>74</v>
      </c>
      <c r="B21" s="10" t="s">
        <v>67</v>
      </c>
      <c r="C21" s="7">
        <v>600</v>
      </c>
      <c r="D21" s="7" t="s">
        <v>42</v>
      </c>
      <c r="E21" s="7" t="s">
        <v>22</v>
      </c>
      <c r="F21" s="7">
        <v>5</v>
      </c>
      <c r="G21" s="8">
        <v>9.6</v>
      </c>
      <c r="H21" s="8">
        <f t="shared" si="0"/>
        <v>48</v>
      </c>
      <c r="I21" s="7">
        <v>1</v>
      </c>
      <c r="J21" s="7"/>
    </row>
    <row r="22" spans="1:10" hidden="1" x14ac:dyDescent="0.4">
      <c r="A22" s="22" t="s">
        <v>74</v>
      </c>
      <c r="B22" s="10" t="s">
        <v>52</v>
      </c>
      <c r="C22" s="7">
        <v>900</v>
      </c>
      <c r="D22" s="7" t="s">
        <v>60</v>
      </c>
      <c r="E22" s="7" t="s">
        <v>50</v>
      </c>
      <c r="F22" s="7">
        <v>1</v>
      </c>
      <c r="G22" s="8">
        <v>58</v>
      </c>
      <c r="H22" s="8">
        <f t="shared" si="0"/>
        <v>58</v>
      </c>
      <c r="I22" s="7">
        <v>5</v>
      </c>
      <c r="J22" s="7"/>
    </row>
    <row r="23" spans="1:10" hidden="1" x14ac:dyDescent="0.4">
      <c r="A23" s="22" t="s">
        <v>74</v>
      </c>
      <c r="B23" s="10" t="s">
        <v>66</v>
      </c>
      <c r="C23" s="7">
        <v>1500</v>
      </c>
      <c r="D23" s="7" t="s">
        <v>42</v>
      </c>
      <c r="E23" s="7" t="s">
        <v>22</v>
      </c>
      <c r="F23" s="7">
        <v>1</v>
      </c>
      <c r="G23" s="8">
        <v>21.2</v>
      </c>
      <c r="H23" s="8">
        <f t="shared" si="0"/>
        <v>21.2</v>
      </c>
      <c r="I23" s="7">
        <v>1</v>
      </c>
      <c r="J23" s="7"/>
    </row>
    <row r="24" spans="1:10" hidden="1" x14ac:dyDescent="0.4">
      <c r="A24" s="22" t="s">
        <v>74</v>
      </c>
      <c r="B24" s="98" t="s">
        <v>49</v>
      </c>
      <c r="C24" s="7">
        <v>300</v>
      </c>
      <c r="D24" s="7" t="s">
        <v>64</v>
      </c>
      <c r="E24" s="7" t="s">
        <v>22</v>
      </c>
      <c r="F24" s="7">
        <v>5</v>
      </c>
      <c r="G24" s="8">
        <v>13.8</v>
      </c>
      <c r="H24" s="8">
        <f t="shared" si="0"/>
        <v>69</v>
      </c>
      <c r="I24" s="7">
        <v>1</v>
      </c>
      <c r="J24" s="7" t="s">
        <v>65</v>
      </c>
    </row>
    <row r="25" spans="1:10" hidden="1" x14ac:dyDescent="0.4">
      <c r="A25" s="22" t="s">
        <v>74</v>
      </c>
      <c r="B25" s="98"/>
      <c r="C25" s="7">
        <v>300</v>
      </c>
      <c r="D25" s="7" t="s">
        <v>64</v>
      </c>
      <c r="E25" s="7" t="s">
        <v>22</v>
      </c>
      <c r="F25" s="7">
        <v>3</v>
      </c>
      <c r="G25" s="8">
        <v>25.6</v>
      </c>
      <c r="H25" s="8">
        <f t="shared" si="0"/>
        <v>76.800000000000011</v>
      </c>
      <c r="I25" s="7">
        <v>1</v>
      </c>
      <c r="J25" s="7" t="s">
        <v>63</v>
      </c>
    </row>
    <row r="26" spans="1:10" x14ac:dyDescent="0.4">
      <c r="A26" s="22" t="s">
        <v>74</v>
      </c>
      <c r="B26" s="98"/>
      <c r="C26" s="7">
        <v>600</v>
      </c>
      <c r="D26" s="99" t="s">
        <v>60</v>
      </c>
      <c r="E26" s="7" t="s">
        <v>22</v>
      </c>
      <c r="F26" s="7">
        <v>3</v>
      </c>
      <c r="G26" s="8">
        <v>13.4</v>
      </c>
      <c r="H26" s="8">
        <f t="shared" si="0"/>
        <v>40.200000000000003</v>
      </c>
      <c r="I26" s="7">
        <v>3</v>
      </c>
      <c r="J26" s="7"/>
    </row>
    <row r="27" spans="1:10" hidden="1" x14ac:dyDescent="0.4">
      <c r="A27" s="22" t="s">
        <v>74</v>
      </c>
      <c r="B27" s="98"/>
      <c r="C27" s="99">
        <v>1500</v>
      </c>
      <c r="D27" s="99"/>
      <c r="E27" s="12" t="s">
        <v>62</v>
      </c>
      <c r="F27" s="7">
        <v>2</v>
      </c>
      <c r="G27" s="8">
        <v>70</v>
      </c>
      <c r="H27" s="8">
        <f t="shared" si="0"/>
        <v>140</v>
      </c>
      <c r="I27" s="7">
        <v>5</v>
      </c>
      <c r="J27" s="7"/>
    </row>
    <row r="28" spans="1:10" hidden="1" x14ac:dyDescent="0.4">
      <c r="A28" s="22" t="s">
        <v>74</v>
      </c>
      <c r="B28" s="98"/>
      <c r="C28" s="99"/>
      <c r="D28" s="99"/>
      <c r="E28" s="7" t="s">
        <v>24</v>
      </c>
      <c r="F28" s="7">
        <v>8</v>
      </c>
      <c r="G28" s="8">
        <v>70</v>
      </c>
      <c r="H28" s="8">
        <f t="shared" si="0"/>
        <v>560</v>
      </c>
      <c r="I28" s="7">
        <v>5</v>
      </c>
      <c r="J28" s="7"/>
    </row>
    <row r="29" spans="1:10" hidden="1" x14ac:dyDescent="0.4">
      <c r="A29" s="22" t="s">
        <v>74</v>
      </c>
      <c r="B29" s="10" t="s">
        <v>61</v>
      </c>
      <c r="C29" s="7">
        <v>600</v>
      </c>
      <c r="D29" s="7" t="s">
        <v>60</v>
      </c>
      <c r="E29" s="7" t="s">
        <v>22</v>
      </c>
      <c r="F29" s="7">
        <v>4</v>
      </c>
      <c r="G29" s="8">
        <v>35</v>
      </c>
      <c r="H29" s="8">
        <f t="shared" si="0"/>
        <v>140</v>
      </c>
      <c r="I29" s="7">
        <v>4</v>
      </c>
      <c r="J29" s="7"/>
    </row>
    <row r="30" spans="1:10" x14ac:dyDescent="0.4">
      <c r="A30" s="23" t="s">
        <v>59</v>
      </c>
      <c r="B30" s="100" t="s">
        <v>58</v>
      </c>
      <c r="C30" s="7">
        <v>150</v>
      </c>
      <c r="D30" s="7" t="s">
        <v>51</v>
      </c>
      <c r="E30" s="7" t="s">
        <v>16</v>
      </c>
      <c r="F30" s="7">
        <v>3</v>
      </c>
      <c r="G30" s="8">
        <v>4.5999999999999996</v>
      </c>
      <c r="H30" s="8">
        <f t="shared" si="0"/>
        <v>13.799999999999999</v>
      </c>
      <c r="I30" s="7">
        <v>3</v>
      </c>
      <c r="J30" s="7"/>
    </row>
    <row r="31" spans="1:10" x14ac:dyDescent="0.4">
      <c r="A31" s="23" t="s">
        <v>59</v>
      </c>
      <c r="B31" s="101"/>
      <c r="C31" s="102">
        <v>300</v>
      </c>
      <c r="D31" s="7" t="s">
        <v>57</v>
      </c>
      <c r="E31" s="7" t="s">
        <v>22</v>
      </c>
      <c r="F31" s="7">
        <v>6</v>
      </c>
      <c r="G31" s="8">
        <v>5.8</v>
      </c>
      <c r="H31" s="8">
        <f t="shared" si="0"/>
        <v>34.799999999999997</v>
      </c>
      <c r="I31" s="7">
        <v>3</v>
      </c>
      <c r="J31" s="7"/>
    </row>
    <row r="32" spans="1:10" x14ac:dyDescent="0.4">
      <c r="A32" s="23" t="s">
        <v>59</v>
      </c>
      <c r="B32" s="101"/>
      <c r="C32" s="103"/>
      <c r="D32" s="102" t="s">
        <v>40</v>
      </c>
      <c r="E32" s="7" t="s">
        <v>24</v>
      </c>
      <c r="F32" s="7">
        <v>2</v>
      </c>
      <c r="G32" s="8">
        <v>4.8</v>
      </c>
      <c r="H32" s="8">
        <f t="shared" si="0"/>
        <v>9.6</v>
      </c>
      <c r="I32" s="7">
        <v>3</v>
      </c>
      <c r="J32" s="7"/>
    </row>
    <row r="33" spans="1:10" x14ac:dyDescent="0.4">
      <c r="A33" s="23" t="s">
        <v>59</v>
      </c>
      <c r="B33" s="97"/>
      <c r="C33" s="104"/>
      <c r="D33" s="104"/>
      <c r="E33" s="7" t="s">
        <v>22</v>
      </c>
      <c r="F33" s="7">
        <v>2</v>
      </c>
      <c r="G33" s="8">
        <v>4.5999999999999996</v>
      </c>
      <c r="H33" s="8">
        <f t="shared" si="0"/>
        <v>9.1999999999999993</v>
      </c>
      <c r="I33" s="7">
        <v>3</v>
      </c>
      <c r="J33" s="7"/>
    </row>
    <row r="34" spans="1:10" x14ac:dyDescent="0.4">
      <c r="A34" s="23" t="s">
        <v>59</v>
      </c>
      <c r="B34" s="10" t="s">
        <v>56</v>
      </c>
      <c r="C34" s="7">
        <v>150</v>
      </c>
      <c r="D34" s="7" t="s">
        <v>25</v>
      </c>
      <c r="E34" s="7" t="s">
        <v>24</v>
      </c>
      <c r="F34" s="7">
        <v>1</v>
      </c>
      <c r="G34" s="8">
        <v>8</v>
      </c>
      <c r="H34" s="8">
        <f t="shared" ref="H34:H56" si="1">G34*F34</f>
        <v>8</v>
      </c>
      <c r="I34" s="7">
        <v>3</v>
      </c>
      <c r="J34" s="7"/>
    </row>
    <row r="35" spans="1:10" x14ac:dyDescent="0.4">
      <c r="A35" s="23" t="s">
        <v>59</v>
      </c>
      <c r="B35" s="10" t="s">
        <v>55</v>
      </c>
      <c r="C35" s="7">
        <v>150</v>
      </c>
      <c r="D35" s="7" t="s">
        <v>25</v>
      </c>
      <c r="E35" s="7" t="s">
        <v>24</v>
      </c>
      <c r="F35" s="7">
        <v>1</v>
      </c>
      <c r="G35" s="8">
        <v>4.5999999999999996</v>
      </c>
      <c r="H35" s="8">
        <f t="shared" si="1"/>
        <v>4.5999999999999996</v>
      </c>
      <c r="I35" s="7">
        <v>3</v>
      </c>
      <c r="J35" s="7"/>
    </row>
    <row r="36" spans="1:10" x14ac:dyDescent="0.4">
      <c r="A36" s="23" t="s">
        <v>59</v>
      </c>
      <c r="B36" s="10" t="s">
        <v>33</v>
      </c>
      <c r="C36" s="7">
        <v>150</v>
      </c>
      <c r="D36" s="7" t="s">
        <v>51</v>
      </c>
      <c r="E36" s="7" t="s">
        <v>54</v>
      </c>
      <c r="F36" s="7">
        <v>1</v>
      </c>
      <c r="G36" s="8">
        <v>7</v>
      </c>
      <c r="H36" s="8">
        <f t="shared" si="1"/>
        <v>7</v>
      </c>
      <c r="I36" s="7">
        <v>3</v>
      </c>
      <c r="J36" s="7"/>
    </row>
    <row r="37" spans="1:10" x14ac:dyDescent="0.4">
      <c r="A37" s="23" t="s">
        <v>59</v>
      </c>
      <c r="B37" s="10" t="s">
        <v>20</v>
      </c>
      <c r="C37" s="7">
        <v>150</v>
      </c>
      <c r="D37" s="7" t="s">
        <v>51</v>
      </c>
      <c r="E37" s="7" t="s">
        <v>16</v>
      </c>
      <c r="F37" s="7">
        <v>1</v>
      </c>
      <c r="G37" s="8">
        <v>13.9</v>
      </c>
      <c r="H37" s="8">
        <f t="shared" si="1"/>
        <v>13.9</v>
      </c>
      <c r="I37" s="7">
        <v>3</v>
      </c>
      <c r="J37" s="7"/>
    </row>
    <row r="38" spans="1:10" x14ac:dyDescent="0.4">
      <c r="A38" s="23" t="s">
        <v>59</v>
      </c>
      <c r="B38" s="10" t="s">
        <v>53</v>
      </c>
      <c r="C38" s="7">
        <v>150</v>
      </c>
      <c r="D38" s="7" t="s">
        <v>51</v>
      </c>
      <c r="E38" s="7" t="s">
        <v>16</v>
      </c>
      <c r="F38" s="7">
        <v>2</v>
      </c>
      <c r="G38" s="8">
        <v>11.2</v>
      </c>
      <c r="H38" s="8">
        <f t="shared" si="1"/>
        <v>22.4</v>
      </c>
      <c r="I38" s="7">
        <v>3</v>
      </c>
      <c r="J38" s="7"/>
    </row>
    <row r="39" spans="1:10" x14ac:dyDescent="0.4">
      <c r="A39" s="23" t="s">
        <v>59</v>
      </c>
      <c r="B39" s="98" t="s">
        <v>52</v>
      </c>
      <c r="C39" s="7">
        <v>150</v>
      </c>
      <c r="D39" s="7" t="s">
        <v>51</v>
      </c>
      <c r="E39" s="7" t="s">
        <v>16</v>
      </c>
      <c r="F39" s="7">
        <v>1</v>
      </c>
      <c r="G39" s="8">
        <v>15.8</v>
      </c>
      <c r="H39" s="8">
        <f t="shared" si="1"/>
        <v>15.8</v>
      </c>
      <c r="I39" s="7">
        <v>3</v>
      </c>
      <c r="J39" s="7"/>
    </row>
    <row r="40" spans="1:10" x14ac:dyDescent="0.4">
      <c r="A40" s="23" t="s">
        <v>59</v>
      </c>
      <c r="B40" s="98"/>
      <c r="C40" s="99">
        <v>300</v>
      </c>
      <c r="D40" s="99" t="s">
        <v>25</v>
      </c>
      <c r="E40" s="7" t="s">
        <v>22</v>
      </c>
      <c r="F40" s="7">
        <v>3</v>
      </c>
      <c r="G40" s="8">
        <v>20.2</v>
      </c>
      <c r="H40" s="8">
        <f t="shared" si="1"/>
        <v>60.599999999999994</v>
      </c>
      <c r="I40" s="7">
        <v>3</v>
      </c>
      <c r="J40" s="7"/>
    </row>
    <row r="41" spans="1:10" x14ac:dyDescent="0.4">
      <c r="A41" s="23" t="s">
        <v>59</v>
      </c>
      <c r="B41" s="98"/>
      <c r="C41" s="99"/>
      <c r="D41" s="99"/>
      <c r="E41" s="7" t="s">
        <v>50</v>
      </c>
      <c r="F41" s="7">
        <v>1</v>
      </c>
      <c r="G41" s="8">
        <v>17.399999999999999</v>
      </c>
      <c r="H41" s="8">
        <f t="shared" si="1"/>
        <v>17.399999999999999</v>
      </c>
      <c r="I41" s="7">
        <v>3</v>
      </c>
      <c r="J41" s="7"/>
    </row>
    <row r="42" spans="1:10" x14ac:dyDescent="0.4">
      <c r="A42" s="23" t="s">
        <v>59</v>
      </c>
      <c r="B42" s="10" t="s">
        <v>49</v>
      </c>
      <c r="C42" s="7">
        <v>300</v>
      </c>
      <c r="D42" s="7" t="s">
        <v>25</v>
      </c>
      <c r="E42" s="7" t="s">
        <v>8</v>
      </c>
      <c r="F42" s="7">
        <v>1</v>
      </c>
      <c r="G42" s="8">
        <v>14</v>
      </c>
      <c r="H42" s="8">
        <f t="shared" si="1"/>
        <v>14</v>
      </c>
      <c r="I42" s="7">
        <v>3</v>
      </c>
      <c r="J42" s="7"/>
    </row>
    <row r="43" spans="1:10" x14ac:dyDescent="0.4">
      <c r="A43" s="23" t="s">
        <v>48</v>
      </c>
      <c r="B43" s="10" t="s">
        <v>34</v>
      </c>
      <c r="C43" s="7">
        <v>1500</v>
      </c>
      <c r="D43" s="7" t="s">
        <v>23</v>
      </c>
      <c r="E43" s="7" t="s">
        <v>22</v>
      </c>
      <c r="F43" s="7">
        <v>1</v>
      </c>
      <c r="G43" s="8">
        <v>10.199999999999999</v>
      </c>
      <c r="H43" s="8">
        <f t="shared" si="1"/>
        <v>10.199999999999999</v>
      </c>
      <c r="I43" s="7">
        <v>3</v>
      </c>
      <c r="J43" s="7"/>
    </row>
    <row r="44" spans="1:10" hidden="1" x14ac:dyDescent="0.4">
      <c r="A44" s="23" t="s">
        <v>48</v>
      </c>
      <c r="B44" s="10" t="s">
        <v>17</v>
      </c>
      <c r="C44" s="7">
        <v>1500</v>
      </c>
      <c r="D44" s="7" t="s">
        <v>47</v>
      </c>
      <c r="E44" s="7" t="s">
        <v>22</v>
      </c>
      <c r="F44" s="7">
        <v>1</v>
      </c>
      <c r="G44" s="8">
        <v>98</v>
      </c>
      <c r="H44" s="8">
        <f t="shared" si="1"/>
        <v>98</v>
      </c>
      <c r="I44" s="7">
        <v>6</v>
      </c>
      <c r="J44" s="7"/>
    </row>
    <row r="45" spans="1:10" hidden="1" x14ac:dyDescent="0.4">
      <c r="A45" s="11" t="s">
        <v>46</v>
      </c>
      <c r="B45" s="10" t="s">
        <v>20</v>
      </c>
      <c r="C45" s="7">
        <v>900</v>
      </c>
      <c r="D45" s="7" t="s">
        <v>25</v>
      </c>
      <c r="E45" s="7" t="s">
        <v>37</v>
      </c>
      <c r="F45" s="7">
        <v>1</v>
      </c>
      <c r="G45" s="8">
        <v>48</v>
      </c>
      <c r="H45" s="8">
        <f t="shared" si="1"/>
        <v>48</v>
      </c>
      <c r="I45" s="7">
        <v>7</v>
      </c>
      <c r="J45" s="11" t="s">
        <v>45</v>
      </c>
    </row>
    <row r="46" spans="1:10" x14ac:dyDescent="0.4">
      <c r="A46" s="23" t="s">
        <v>44</v>
      </c>
      <c r="B46" s="98" t="s">
        <v>35</v>
      </c>
      <c r="C46" s="7">
        <v>300</v>
      </c>
      <c r="D46" s="7"/>
      <c r="E46" s="7" t="s">
        <v>24</v>
      </c>
      <c r="F46" s="7">
        <v>1</v>
      </c>
      <c r="G46" s="8">
        <v>3.4</v>
      </c>
      <c r="H46" s="8">
        <f t="shared" si="1"/>
        <v>3.4</v>
      </c>
      <c r="I46" s="7">
        <v>3</v>
      </c>
      <c r="J46" s="7"/>
    </row>
    <row r="47" spans="1:10" hidden="1" x14ac:dyDescent="0.4">
      <c r="A47" s="23" t="s">
        <v>44</v>
      </c>
      <c r="B47" s="98"/>
      <c r="C47" s="7">
        <v>300</v>
      </c>
      <c r="D47" s="7" t="s">
        <v>25</v>
      </c>
      <c r="E47" s="7" t="s">
        <v>22</v>
      </c>
      <c r="F47" s="7">
        <v>1</v>
      </c>
      <c r="G47" s="8">
        <v>4</v>
      </c>
      <c r="H47" s="8">
        <f t="shared" si="1"/>
        <v>4</v>
      </c>
      <c r="I47" s="7">
        <v>2</v>
      </c>
      <c r="J47" s="7"/>
    </row>
    <row r="48" spans="1:10" hidden="1" x14ac:dyDescent="0.4">
      <c r="A48" s="23" t="s">
        <v>44</v>
      </c>
      <c r="B48" s="98"/>
      <c r="C48" s="7">
        <v>600</v>
      </c>
      <c r="D48" s="7" t="s">
        <v>25</v>
      </c>
      <c r="E48" s="7" t="s">
        <v>22</v>
      </c>
      <c r="F48" s="7">
        <v>2</v>
      </c>
      <c r="G48" s="8">
        <v>4.2</v>
      </c>
      <c r="H48" s="8">
        <f t="shared" si="1"/>
        <v>8.4</v>
      </c>
      <c r="I48" s="7">
        <v>2</v>
      </c>
      <c r="J48" s="7"/>
    </row>
    <row r="49" spans="1:10" hidden="1" x14ac:dyDescent="0.4">
      <c r="A49" s="23" t="s">
        <v>44</v>
      </c>
      <c r="B49" s="100" t="s">
        <v>34</v>
      </c>
      <c r="C49" s="99">
        <v>300</v>
      </c>
      <c r="D49" s="7" t="s">
        <v>25</v>
      </c>
      <c r="E49" s="7" t="s">
        <v>22</v>
      </c>
      <c r="F49" s="7">
        <v>4</v>
      </c>
      <c r="G49" s="8">
        <v>5.6</v>
      </c>
      <c r="H49" s="8">
        <f t="shared" si="1"/>
        <v>22.4</v>
      </c>
      <c r="I49" s="7">
        <v>2</v>
      </c>
      <c r="J49" s="7"/>
    </row>
    <row r="50" spans="1:10" x14ac:dyDescent="0.4">
      <c r="A50" s="23" t="s">
        <v>44</v>
      </c>
      <c r="B50" s="101"/>
      <c r="C50" s="99"/>
      <c r="D50" s="99" t="s">
        <v>39</v>
      </c>
      <c r="E50" s="7" t="s">
        <v>24</v>
      </c>
      <c r="F50" s="7">
        <v>1</v>
      </c>
      <c r="G50" s="8">
        <v>4.8</v>
      </c>
      <c r="H50" s="8">
        <f t="shared" si="1"/>
        <v>4.8</v>
      </c>
      <c r="I50" s="7">
        <v>3</v>
      </c>
      <c r="J50" s="7"/>
    </row>
    <row r="51" spans="1:10" x14ac:dyDescent="0.4">
      <c r="A51" s="23" t="s">
        <v>44</v>
      </c>
      <c r="B51" s="101"/>
      <c r="C51" s="99"/>
      <c r="D51" s="99"/>
      <c r="E51" s="7" t="s">
        <v>22</v>
      </c>
      <c r="F51" s="7">
        <v>1</v>
      </c>
      <c r="G51" s="8">
        <v>4.8</v>
      </c>
      <c r="H51" s="8">
        <f t="shared" si="1"/>
        <v>4.8</v>
      </c>
      <c r="I51" s="7">
        <v>3</v>
      </c>
      <c r="J51" s="7"/>
    </row>
    <row r="52" spans="1:10" hidden="1" x14ac:dyDescent="0.4">
      <c r="A52" s="23" t="s">
        <v>44</v>
      </c>
      <c r="B52" s="97"/>
      <c r="C52" s="7">
        <v>1500</v>
      </c>
      <c r="D52" s="7" t="s">
        <v>23</v>
      </c>
      <c r="E52" s="7" t="s">
        <v>22</v>
      </c>
      <c r="F52" s="7">
        <v>3</v>
      </c>
      <c r="G52" s="8">
        <v>12.6</v>
      </c>
      <c r="H52" s="8">
        <f t="shared" si="1"/>
        <v>37.799999999999997</v>
      </c>
      <c r="I52" s="7">
        <v>2</v>
      </c>
      <c r="J52" s="7"/>
    </row>
    <row r="53" spans="1:10" x14ac:dyDescent="0.4">
      <c r="A53" s="23" t="s">
        <v>44</v>
      </c>
      <c r="B53" s="98" t="s">
        <v>43</v>
      </c>
      <c r="C53" s="7">
        <v>300</v>
      </c>
      <c r="D53" s="7" t="s">
        <v>39</v>
      </c>
      <c r="E53" s="7" t="s">
        <v>24</v>
      </c>
      <c r="F53" s="7">
        <v>2</v>
      </c>
      <c r="G53" s="8">
        <v>5</v>
      </c>
      <c r="H53" s="8">
        <f t="shared" si="1"/>
        <v>10</v>
      </c>
      <c r="I53" s="7">
        <v>3</v>
      </c>
      <c r="J53" s="7"/>
    </row>
    <row r="54" spans="1:10" x14ac:dyDescent="0.4">
      <c r="A54" s="23" t="s">
        <v>44</v>
      </c>
      <c r="B54" s="98"/>
      <c r="C54" s="7">
        <v>600</v>
      </c>
      <c r="D54" s="99" t="s">
        <v>42</v>
      </c>
      <c r="E54" s="7" t="s">
        <v>22</v>
      </c>
      <c r="F54" s="7">
        <v>2</v>
      </c>
      <c r="G54" s="8">
        <v>5.6</v>
      </c>
      <c r="H54" s="8">
        <f t="shared" si="1"/>
        <v>11.2</v>
      </c>
      <c r="I54" s="7">
        <v>3</v>
      </c>
      <c r="J54" s="7"/>
    </row>
    <row r="55" spans="1:10" x14ac:dyDescent="0.4">
      <c r="A55" s="23" t="s">
        <v>44</v>
      </c>
      <c r="B55" s="98"/>
      <c r="C55" s="7">
        <v>600</v>
      </c>
      <c r="D55" s="99"/>
      <c r="E55" s="7" t="s">
        <v>5</v>
      </c>
      <c r="F55" s="7">
        <v>1</v>
      </c>
      <c r="G55" s="8">
        <v>5.8</v>
      </c>
      <c r="H55" s="8">
        <f t="shared" si="1"/>
        <v>5.8</v>
      </c>
      <c r="I55" s="7">
        <v>3</v>
      </c>
      <c r="J55" s="7"/>
    </row>
    <row r="56" spans="1:10" x14ac:dyDescent="0.4">
      <c r="A56" s="23" t="s">
        <v>44</v>
      </c>
      <c r="B56" s="98"/>
      <c r="C56" s="7">
        <v>1500</v>
      </c>
      <c r="D56" s="99"/>
      <c r="E56" s="7" t="s">
        <v>22</v>
      </c>
      <c r="F56" s="7">
        <v>2</v>
      </c>
      <c r="G56" s="8">
        <v>6.6</v>
      </c>
      <c r="H56" s="8">
        <f t="shared" si="1"/>
        <v>13.2</v>
      </c>
      <c r="I56" s="7">
        <v>3</v>
      </c>
      <c r="J56" s="7"/>
    </row>
    <row r="57" spans="1:10" x14ac:dyDescent="0.4">
      <c r="A57" s="23" t="s">
        <v>44</v>
      </c>
      <c r="B57" s="98"/>
      <c r="C57" s="7">
        <v>2500</v>
      </c>
      <c r="D57" s="99"/>
      <c r="E57" s="7" t="s">
        <v>5</v>
      </c>
      <c r="F57" s="7">
        <v>1</v>
      </c>
      <c r="G57" s="8">
        <v>5.8</v>
      </c>
      <c r="H57" s="8">
        <v>8.8000000000000007</v>
      </c>
      <c r="I57" s="7">
        <v>3</v>
      </c>
      <c r="J57" s="7"/>
    </row>
    <row r="58" spans="1:10" x14ac:dyDescent="0.4">
      <c r="A58" s="23" t="s">
        <v>44</v>
      </c>
      <c r="B58" s="98" t="s">
        <v>26</v>
      </c>
      <c r="C58" s="7">
        <v>150</v>
      </c>
      <c r="D58" s="99" t="s">
        <v>39</v>
      </c>
      <c r="E58" s="7" t="s">
        <v>5</v>
      </c>
      <c r="F58" s="7">
        <v>1</v>
      </c>
      <c r="G58" s="8">
        <v>5.2</v>
      </c>
      <c r="H58" s="8">
        <f t="shared" ref="H58:H89" si="2">G58*F58</f>
        <v>5.2</v>
      </c>
      <c r="I58" s="7">
        <v>3</v>
      </c>
      <c r="J58" s="7"/>
    </row>
    <row r="59" spans="1:10" x14ac:dyDescent="0.4">
      <c r="A59" s="23" t="s">
        <v>44</v>
      </c>
      <c r="B59" s="98"/>
      <c r="C59" s="7">
        <v>300</v>
      </c>
      <c r="D59" s="99"/>
      <c r="E59" s="7" t="s">
        <v>41</v>
      </c>
      <c r="F59" s="7">
        <v>8</v>
      </c>
      <c r="G59" s="8">
        <v>7.2</v>
      </c>
      <c r="H59" s="8">
        <f t="shared" si="2"/>
        <v>57.6</v>
      </c>
      <c r="I59" s="7">
        <v>3</v>
      </c>
      <c r="J59" s="7"/>
    </row>
    <row r="60" spans="1:10" x14ac:dyDescent="0.4">
      <c r="A60" s="23" t="s">
        <v>44</v>
      </c>
      <c r="B60" s="98"/>
      <c r="C60" s="7">
        <v>600</v>
      </c>
      <c r="D60" s="7" t="s">
        <v>42</v>
      </c>
      <c r="E60" s="7" t="s">
        <v>22</v>
      </c>
      <c r="F60" s="7">
        <v>2</v>
      </c>
      <c r="G60" s="8">
        <v>6.2</v>
      </c>
      <c r="H60" s="8">
        <f t="shared" si="2"/>
        <v>12.4</v>
      </c>
      <c r="I60" s="7">
        <v>3</v>
      </c>
      <c r="J60" s="7"/>
    </row>
    <row r="61" spans="1:10" x14ac:dyDescent="0.4">
      <c r="A61" s="23" t="s">
        <v>44</v>
      </c>
      <c r="B61" s="98"/>
      <c r="C61" s="99">
        <v>1500</v>
      </c>
      <c r="D61" s="99" t="s">
        <v>42</v>
      </c>
      <c r="E61" s="7" t="s">
        <v>22</v>
      </c>
      <c r="F61" s="7">
        <v>1</v>
      </c>
      <c r="G61" s="8">
        <v>9.8000000000000007</v>
      </c>
      <c r="H61" s="8">
        <f t="shared" si="2"/>
        <v>9.8000000000000007</v>
      </c>
      <c r="I61" s="7">
        <v>3</v>
      </c>
      <c r="J61" s="7"/>
    </row>
    <row r="62" spans="1:10" x14ac:dyDescent="0.4">
      <c r="A62" s="23" t="s">
        <v>44</v>
      </c>
      <c r="B62" s="98"/>
      <c r="C62" s="99"/>
      <c r="D62" s="99"/>
      <c r="E62" s="7" t="s">
        <v>41</v>
      </c>
      <c r="F62" s="7">
        <v>1</v>
      </c>
      <c r="G62" s="8">
        <v>11.2</v>
      </c>
      <c r="H62" s="8">
        <f t="shared" si="2"/>
        <v>11.2</v>
      </c>
      <c r="I62" s="7">
        <v>3</v>
      </c>
      <c r="J62" s="7"/>
    </row>
    <row r="63" spans="1:10" x14ac:dyDescent="0.4">
      <c r="A63" s="23" t="s">
        <v>44</v>
      </c>
      <c r="B63" s="10" t="s">
        <v>33</v>
      </c>
      <c r="C63" s="7">
        <v>300</v>
      </c>
      <c r="D63" s="7" t="s">
        <v>40</v>
      </c>
      <c r="E63" s="7" t="s">
        <v>22</v>
      </c>
      <c r="F63" s="7">
        <v>2</v>
      </c>
      <c r="G63" s="8">
        <v>13.4</v>
      </c>
      <c r="H63" s="8">
        <f t="shared" si="2"/>
        <v>26.8</v>
      </c>
      <c r="I63" s="7">
        <v>3</v>
      </c>
      <c r="J63" s="7"/>
    </row>
    <row r="64" spans="1:10" x14ac:dyDescent="0.4">
      <c r="A64" s="23" t="s">
        <v>44</v>
      </c>
      <c r="B64" s="10" t="s">
        <v>20</v>
      </c>
      <c r="C64" s="7">
        <v>150</v>
      </c>
      <c r="D64" s="7" t="s">
        <v>39</v>
      </c>
      <c r="E64" s="7" t="s">
        <v>24</v>
      </c>
      <c r="F64" s="7">
        <v>1</v>
      </c>
      <c r="G64" s="8">
        <v>15.4</v>
      </c>
      <c r="H64" s="8">
        <f t="shared" si="2"/>
        <v>15.4</v>
      </c>
      <c r="I64" s="7">
        <v>3</v>
      </c>
      <c r="J64" s="7"/>
    </row>
    <row r="65" spans="1:10" hidden="1" x14ac:dyDescent="0.4">
      <c r="A65" s="23" t="s">
        <v>44</v>
      </c>
      <c r="B65" s="10" t="s">
        <v>17</v>
      </c>
      <c r="C65" s="7">
        <v>150</v>
      </c>
      <c r="D65" s="7" t="s">
        <v>25</v>
      </c>
      <c r="E65" s="7" t="s">
        <v>37</v>
      </c>
      <c r="F65" s="7">
        <v>1</v>
      </c>
      <c r="G65" s="8">
        <v>46</v>
      </c>
      <c r="H65" s="8">
        <f t="shared" si="2"/>
        <v>46</v>
      </c>
      <c r="I65" s="7">
        <v>6</v>
      </c>
      <c r="J65" s="7"/>
    </row>
    <row r="66" spans="1:10" hidden="1" x14ac:dyDescent="0.4">
      <c r="A66" s="24" t="s">
        <v>38</v>
      </c>
      <c r="B66" s="10" t="s">
        <v>26</v>
      </c>
      <c r="C66" s="7">
        <v>150</v>
      </c>
      <c r="D66" s="7" t="s">
        <v>25</v>
      </c>
      <c r="E66" s="7" t="s">
        <v>16</v>
      </c>
      <c r="F66" s="7">
        <v>1</v>
      </c>
      <c r="G66" s="8">
        <v>7.2</v>
      </c>
      <c r="H66" s="8">
        <f t="shared" si="2"/>
        <v>7.2</v>
      </c>
      <c r="I66" s="7">
        <v>7</v>
      </c>
      <c r="J66" s="7"/>
    </row>
    <row r="67" spans="1:10" hidden="1" x14ac:dyDescent="0.4">
      <c r="A67" s="24" t="s">
        <v>38</v>
      </c>
      <c r="B67" s="10" t="s">
        <v>20</v>
      </c>
      <c r="C67" s="7">
        <v>150</v>
      </c>
      <c r="D67" s="7" t="s">
        <v>25</v>
      </c>
      <c r="E67" s="7" t="s">
        <v>16</v>
      </c>
      <c r="F67" s="7">
        <v>1</v>
      </c>
      <c r="G67" s="8">
        <v>17.100000000000001</v>
      </c>
      <c r="H67" s="8">
        <f t="shared" si="2"/>
        <v>17.100000000000001</v>
      </c>
      <c r="I67" s="7">
        <v>7</v>
      </c>
      <c r="J67" s="7"/>
    </row>
    <row r="68" spans="1:10" hidden="1" x14ac:dyDescent="0.4">
      <c r="A68" s="24" t="s">
        <v>38</v>
      </c>
      <c r="B68" s="98" t="s">
        <v>20</v>
      </c>
      <c r="C68" s="7">
        <v>300</v>
      </c>
      <c r="D68" s="7" t="s">
        <v>25</v>
      </c>
      <c r="E68" s="7" t="s">
        <v>22</v>
      </c>
      <c r="F68" s="7">
        <v>8</v>
      </c>
      <c r="G68" s="8">
        <v>17.600000000000001</v>
      </c>
      <c r="H68" s="8">
        <f t="shared" si="2"/>
        <v>140.80000000000001</v>
      </c>
      <c r="I68" s="7">
        <v>2</v>
      </c>
      <c r="J68" s="7"/>
    </row>
    <row r="69" spans="1:10" hidden="1" x14ac:dyDescent="0.4">
      <c r="A69" s="24" t="s">
        <v>38</v>
      </c>
      <c r="B69" s="98"/>
      <c r="C69" s="7">
        <v>2500</v>
      </c>
      <c r="D69" s="7" t="s">
        <v>23</v>
      </c>
      <c r="E69" s="7" t="s">
        <v>22</v>
      </c>
      <c r="F69" s="7">
        <v>3</v>
      </c>
      <c r="G69" s="8">
        <v>74</v>
      </c>
      <c r="H69" s="8">
        <f t="shared" si="2"/>
        <v>222</v>
      </c>
      <c r="I69" s="7">
        <v>6</v>
      </c>
      <c r="J69" s="7"/>
    </row>
    <row r="70" spans="1:10" hidden="1" x14ac:dyDescent="0.4">
      <c r="A70" s="24" t="s">
        <v>38</v>
      </c>
      <c r="B70" s="10" t="s">
        <v>20</v>
      </c>
      <c r="C70" s="7">
        <v>900</v>
      </c>
      <c r="D70" s="7" t="s">
        <v>23</v>
      </c>
      <c r="E70" s="7" t="s">
        <v>37</v>
      </c>
      <c r="F70" s="7">
        <v>1</v>
      </c>
      <c r="G70" s="8">
        <v>72</v>
      </c>
      <c r="H70" s="8">
        <f t="shared" si="2"/>
        <v>72</v>
      </c>
      <c r="I70" s="7">
        <v>6</v>
      </c>
      <c r="J70" s="7"/>
    </row>
    <row r="71" spans="1:10" x14ac:dyDescent="0.4">
      <c r="A71" s="23" t="s">
        <v>36</v>
      </c>
      <c r="B71" s="98" t="s">
        <v>35</v>
      </c>
      <c r="C71" s="7">
        <v>600</v>
      </c>
      <c r="D71" s="7" t="s">
        <v>25</v>
      </c>
      <c r="E71" s="7" t="s">
        <v>22</v>
      </c>
      <c r="F71" s="7">
        <v>2</v>
      </c>
      <c r="G71" s="8">
        <v>3.6</v>
      </c>
      <c r="H71" s="8">
        <f t="shared" si="2"/>
        <v>7.2</v>
      </c>
      <c r="I71" s="7">
        <v>3</v>
      </c>
      <c r="J71" s="7"/>
    </row>
    <row r="72" spans="1:10" x14ac:dyDescent="0.4">
      <c r="A72" s="23" t="s">
        <v>36</v>
      </c>
      <c r="B72" s="98"/>
      <c r="C72" s="7">
        <v>2500</v>
      </c>
      <c r="D72" s="7" t="s">
        <v>23</v>
      </c>
      <c r="E72" s="7" t="s">
        <v>22</v>
      </c>
      <c r="F72" s="7">
        <v>2</v>
      </c>
      <c r="G72" s="8">
        <v>11.6</v>
      </c>
      <c r="H72" s="8">
        <f t="shared" si="2"/>
        <v>23.2</v>
      </c>
      <c r="I72" s="7">
        <v>3</v>
      </c>
      <c r="J72" s="7"/>
    </row>
    <row r="73" spans="1:10" x14ac:dyDescent="0.4">
      <c r="A73" s="23" t="s">
        <v>36</v>
      </c>
      <c r="B73" s="10" t="s">
        <v>34</v>
      </c>
      <c r="C73" s="7">
        <v>300</v>
      </c>
      <c r="D73" s="7" t="s">
        <v>25</v>
      </c>
      <c r="E73" s="7" t="s">
        <v>22</v>
      </c>
      <c r="F73" s="7">
        <v>2</v>
      </c>
      <c r="G73" s="8">
        <v>5.7</v>
      </c>
      <c r="H73" s="8">
        <f t="shared" si="2"/>
        <v>11.4</v>
      </c>
      <c r="I73" s="7">
        <v>3</v>
      </c>
      <c r="J73" s="7"/>
    </row>
    <row r="74" spans="1:10" x14ac:dyDescent="0.4">
      <c r="A74" s="23" t="s">
        <v>36</v>
      </c>
      <c r="B74" s="10" t="s">
        <v>33</v>
      </c>
      <c r="C74" s="7">
        <v>300</v>
      </c>
      <c r="D74" s="7" t="s">
        <v>25</v>
      </c>
      <c r="E74" s="7" t="s">
        <v>32</v>
      </c>
      <c r="F74" s="7">
        <v>1</v>
      </c>
      <c r="G74" s="8">
        <v>16.399999999999999</v>
      </c>
      <c r="H74" s="8">
        <f t="shared" si="2"/>
        <v>16.399999999999999</v>
      </c>
      <c r="I74" s="7">
        <v>3</v>
      </c>
      <c r="J74" s="7"/>
    </row>
    <row r="75" spans="1:10" hidden="1" x14ac:dyDescent="0.4">
      <c r="A75" s="23" t="s">
        <v>36</v>
      </c>
      <c r="B75" s="10" t="s">
        <v>20</v>
      </c>
      <c r="C75" s="7">
        <v>1500</v>
      </c>
      <c r="D75" s="7" t="s">
        <v>23</v>
      </c>
      <c r="E75" s="7" t="s">
        <v>22</v>
      </c>
      <c r="F75" s="7">
        <v>1</v>
      </c>
      <c r="G75" s="8">
        <v>44</v>
      </c>
      <c r="H75" s="8">
        <f t="shared" si="2"/>
        <v>44</v>
      </c>
      <c r="I75" s="7">
        <v>6</v>
      </c>
      <c r="J75" s="7"/>
    </row>
    <row r="76" spans="1:10" hidden="1" x14ac:dyDescent="0.4">
      <c r="A76" s="11" t="s">
        <v>31</v>
      </c>
      <c r="B76" s="10" t="s">
        <v>17</v>
      </c>
      <c r="C76" s="7">
        <v>600</v>
      </c>
      <c r="D76" s="7" t="s">
        <v>23</v>
      </c>
      <c r="E76" s="7" t="s">
        <v>29</v>
      </c>
      <c r="F76" s="7">
        <v>1</v>
      </c>
      <c r="G76" s="8">
        <v>34</v>
      </c>
      <c r="H76" s="8">
        <f t="shared" si="2"/>
        <v>34</v>
      </c>
      <c r="I76" s="7">
        <v>6</v>
      </c>
      <c r="J76" s="7"/>
    </row>
    <row r="77" spans="1:10" hidden="1" x14ac:dyDescent="0.4">
      <c r="A77" s="23" t="s">
        <v>30</v>
      </c>
      <c r="B77" s="20" t="s">
        <v>17</v>
      </c>
      <c r="C77" s="21">
        <v>150</v>
      </c>
      <c r="D77" s="21" t="s">
        <v>25</v>
      </c>
      <c r="E77" s="7" t="s">
        <v>29</v>
      </c>
      <c r="F77" s="7">
        <v>1</v>
      </c>
      <c r="G77" s="8">
        <v>36.200000000000003</v>
      </c>
      <c r="H77" s="8">
        <f t="shared" si="2"/>
        <v>36.200000000000003</v>
      </c>
      <c r="I77" s="7">
        <v>4</v>
      </c>
      <c r="J77" s="7"/>
    </row>
    <row r="78" spans="1:10" hidden="1" x14ac:dyDescent="0.4">
      <c r="A78" s="23" t="s">
        <v>30</v>
      </c>
      <c r="B78" s="26" t="s">
        <v>85</v>
      </c>
      <c r="C78" s="21">
        <v>150</v>
      </c>
      <c r="D78" s="21" t="s">
        <v>25</v>
      </c>
      <c r="E78" s="7" t="s">
        <v>28</v>
      </c>
      <c r="F78" s="7">
        <v>3</v>
      </c>
      <c r="G78" s="8">
        <v>36.200000000000003</v>
      </c>
      <c r="H78" s="8">
        <f t="shared" si="2"/>
        <v>108.60000000000001</v>
      </c>
      <c r="I78" s="7">
        <v>4</v>
      </c>
      <c r="J78" s="7"/>
    </row>
    <row r="79" spans="1:10" hidden="1" x14ac:dyDescent="0.4">
      <c r="A79" s="23" t="s">
        <v>27</v>
      </c>
      <c r="B79" s="10" t="s">
        <v>26</v>
      </c>
      <c r="C79" s="7">
        <v>2500</v>
      </c>
      <c r="D79" s="7" t="s">
        <v>23</v>
      </c>
      <c r="E79" s="7" t="s">
        <v>22</v>
      </c>
      <c r="F79" s="7">
        <v>2</v>
      </c>
      <c r="G79" s="8">
        <v>19.8</v>
      </c>
      <c r="H79" s="8">
        <f t="shared" si="2"/>
        <v>39.6</v>
      </c>
      <c r="I79" s="7">
        <v>4</v>
      </c>
      <c r="J79" s="7"/>
    </row>
    <row r="80" spans="1:10" hidden="1" x14ac:dyDescent="0.4">
      <c r="A80" s="23" t="s">
        <v>27</v>
      </c>
      <c r="B80" s="20" t="s">
        <v>20</v>
      </c>
      <c r="C80" s="7">
        <v>300</v>
      </c>
      <c r="D80" s="7" t="s">
        <v>25</v>
      </c>
      <c r="E80" s="7" t="s">
        <v>24</v>
      </c>
      <c r="F80" s="7">
        <v>1</v>
      </c>
      <c r="G80" s="8">
        <v>16.3</v>
      </c>
      <c r="H80" s="8">
        <f t="shared" si="2"/>
        <v>16.3</v>
      </c>
      <c r="I80" s="7">
        <v>4</v>
      </c>
      <c r="J80" s="7"/>
    </row>
    <row r="81" spans="1:10" hidden="1" x14ac:dyDescent="0.4">
      <c r="A81" s="23" t="s">
        <v>27</v>
      </c>
      <c r="B81" s="26" t="s">
        <v>86</v>
      </c>
      <c r="C81" s="7">
        <v>2500</v>
      </c>
      <c r="D81" s="7" t="s">
        <v>23</v>
      </c>
      <c r="E81" s="7" t="s">
        <v>22</v>
      </c>
      <c r="F81" s="7">
        <v>3</v>
      </c>
      <c r="G81" s="8">
        <v>72</v>
      </c>
      <c r="H81" s="8">
        <f t="shared" si="2"/>
        <v>216</v>
      </c>
      <c r="I81" s="7">
        <v>6</v>
      </c>
      <c r="J81" s="7"/>
    </row>
    <row r="82" spans="1:10" hidden="1" x14ac:dyDescent="0.4">
      <c r="A82" s="23" t="s">
        <v>21</v>
      </c>
      <c r="B82" s="10" t="s">
        <v>20</v>
      </c>
      <c r="C82" s="7">
        <v>900</v>
      </c>
      <c r="D82" s="7"/>
      <c r="E82" s="7" t="s">
        <v>19</v>
      </c>
      <c r="F82" s="7">
        <v>1</v>
      </c>
      <c r="G82" s="8">
        <v>14.8</v>
      </c>
      <c r="H82" s="8">
        <f t="shared" si="2"/>
        <v>14.8</v>
      </c>
      <c r="I82" s="7">
        <v>6</v>
      </c>
      <c r="J82" s="7"/>
    </row>
    <row r="83" spans="1:10" hidden="1" x14ac:dyDescent="0.4">
      <c r="A83" s="23" t="s">
        <v>21</v>
      </c>
      <c r="B83" s="10" t="s">
        <v>15</v>
      </c>
      <c r="C83" s="7">
        <v>150</v>
      </c>
      <c r="D83" s="7"/>
      <c r="E83" s="7" t="s">
        <v>14</v>
      </c>
      <c r="F83" s="7">
        <v>1</v>
      </c>
      <c r="G83" s="8">
        <v>8</v>
      </c>
      <c r="H83" s="8">
        <f t="shared" si="2"/>
        <v>8</v>
      </c>
      <c r="I83" s="7">
        <v>6</v>
      </c>
      <c r="J83" s="7"/>
    </row>
    <row r="84" spans="1:10" hidden="1" x14ac:dyDescent="0.4">
      <c r="A84" s="23" t="s">
        <v>21</v>
      </c>
      <c r="B84" s="10" t="s">
        <v>11</v>
      </c>
      <c r="C84" s="7">
        <v>150</v>
      </c>
      <c r="D84" s="7"/>
      <c r="E84" s="7" t="s">
        <v>14</v>
      </c>
      <c r="F84" s="7">
        <v>1</v>
      </c>
      <c r="G84" s="8">
        <v>18</v>
      </c>
      <c r="H84" s="8">
        <f t="shared" si="2"/>
        <v>18</v>
      </c>
      <c r="I84" s="7">
        <v>6</v>
      </c>
      <c r="J84" s="7"/>
    </row>
    <row r="85" spans="1:10" hidden="1" x14ac:dyDescent="0.4">
      <c r="A85" s="23" t="s">
        <v>18</v>
      </c>
      <c r="B85" s="10" t="s">
        <v>17</v>
      </c>
      <c r="C85" s="7">
        <v>150</v>
      </c>
      <c r="D85" s="7"/>
      <c r="E85" s="7" t="s">
        <v>16</v>
      </c>
      <c r="F85" s="7">
        <v>1</v>
      </c>
      <c r="G85" s="8">
        <v>12.6</v>
      </c>
      <c r="H85" s="8">
        <f t="shared" si="2"/>
        <v>12.6</v>
      </c>
      <c r="I85" s="7">
        <v>6</v>
      </c>
      <c r="J85" s="7"/>
    </row>
    <row r="86" spans="1:10" hidden="1" x14ac:dyDescent="0.4">
      <c r="A86" s="23" t="s">
        <v>18</v>
      </c>
      <c r="B86" s="10" t="s">
        <v>15</v>
      </c>
      <c r="C86" s="7">
        <v>150</v>
      </c>
      <c r="D86" s="7"/>
      <c r="E86" s="7" t="s">
        <v>14</v>
      </c>
      <c r="F86" s="7">
        <v>1</v>
      </c>
      <c r="G86" s="8">
        <v>16.600000000000001</v>
      </c>
      <c r="H86" s="8">
        <f t="shared" si="2"/>
        <v>16.600000000000001</v>
      </c>
      <c r="I86" s="7">
        <v>6</v>
      </c>
      <c r="J86" s="7"/>
    </row>
    <row r="87" spans="1:10" hidden="1" x14ac:dyDescent="0.4">
      <c r="A87" s="23" t="s">
        <v>18</v>
      </c>
      <c r="B87" s="10" t="s">
        <v>13</v>
      </c>
      <c r="C87" s="7">
        <v>150</v>
      </c>
      <c r="D87" s="7"/>
      <c r="E87" s="7" t="s">
        <v>12</v>
      </c>
      <c r="F87" s="7">
        <v>1</v>
      </c>
      <c r="G87" s="8">
        <v>56</v>
      </c>
      <c r="H87" s="8">
        <f t="shared" si="2"/>
        <v>56</v>
      </c>
      <c r="I87" s="7">
        <v>7</v>
      </c>
      <c r="J87" s="7"/>
    </row>
    <row r="88" spans="1:10" hidden="1" x14ac:dyDescent="0.4">
      <c r="A88" s="23" t="s">
        <v>18</v>
      </c>
      <c r="B88" s="10" t="s">
        <v>11</v>
      </c>
      <c r="C88" s="7">
        <v>150</v>
      </c>
      <c r="D88" s="7"/>
      <c r="E88" s="9" t="s">
        <v>9</v>
      </c>
      <c r="F88" s="7">
        <v>1</v>
      </c>
      <c r="G88" s="8">
        <v>15</v>
      </c>
      <c r="H88" s="8">
        <f t="shared" si="2"/>
        <v>15</v>
      </c>
      <c r="I88" s="7">
        <v>7</v>
      </c>
      <c r="J88" s="25" t="s">
        <v>7</v>
      </c>
    </row>
    <row r="89" spans="1:10" hidden="1" x14ac:dyDescent="0.4">
      <c r="A89" s="23" t="s">
        <v>18</v>
      </c>
      <c r="B89" s="10" t="s">
        <v>10</v>
      </c>
      <c r="C89" s="7">
        <v>150</v>
      </c>
      <c r="D89" s="7"/>
      <c r="E89" s="9" t="s">
        <v>9</v>
      </c>
      <c r="F89" s="7">
        <v>2</v>
      </c>
      <c r="G89" s="8">
        <v>93</v>
      </c>
      <c r="H89" s="8">
        <f t="shared" si="2"/>
        <v>186</v>
      </c>
      <c r="I89" s="7">
        <v>7</v>
      </c>
      <c r="J89" s="25" t="s">
        <v>7</v>
      </c>
    </row>
    <row r="90" spans="1:10" hidden="1" x14ac:dyDescent="0.4">
      <c r="A90" s="105"/>
      <c r="B90" s="106"/>
      <c r="C90" s="106"/>
      <c r="D90" s="106"/>
      <c r="F90" s="1">
        <f>SUM(F2:F89)</f>
        <v>233</v>
      </c>
      <c r="H90" s="2">
        <f>SUM(H2:H89)</f>
        <v>4539.2000000000016</v>
      </c>
    </row>
    <row r="91" spans="1:10" hidden="1" x14ac:dyDescent="0.4">
      <c r="B91" s="6"/>
      <c r="D91" s="93" t="s">
        <v>8</v>
      </c>
      <c r="E91" s="93"/>
      <c r="F91" s="94">
        <v>14</v>
      </c>
      <c r="G91" s="95"/>
      <c r="H91" s="96" t="s">
        <v>7</v>
      </c>
      <c r="I91" s="93"/>
      <c r="J91" s="5">
        <v>201</v>
      </c>
    </row>
    <row r="92" spans="1:10" hidden="1" x14ac:dyDescent="0.4">
      <c r="B92" s="6"/>
      <c r="D92" s="93" t="s">
        <v>6</v>
      </c>
      <c r="E92" s="93"/>
      <c r="F92" s="94">
        <v>109.8</v>
      </c>
      <c r="G92" s="95"/>
      <c r="H92" s="96" t="s">
        <v>5</v>
      </c>
      <c r="I92" s="93"/>
      <c r="J92" s="5">
        <v>19.8</v>
      </c>
    </row>
    <row r="93" spans="1:10" hidden="1" x14ac:dyDescent="0.4">
      <c r="B93" s="6"/>
      <c r="D93" s="93" t="s">
        <v>4</v>
      </c>
      <c r="E93" s="93"/>
      <c r="F93" s="94">
        <v>300.39999999999998</v>
      </c>
      <c r="G93" s="95"/>
      <c r="H93" s="96" t="s">
        <v>3</v>
      </c>
      <c r="I93" s="93"/>
      <c r="J93" s="5">
        <v>2429.3000000000002</v>
      </c>
    </row>
    <row r="94" spans="1:10" hidden="1" x14ac:dyDescent="0.4">
      <c r="A94" s="91"/>
      <c r="B94" s="91"/>
      <c r="D94" s="93" t="s">
        <v>2</v>
      </c>
      <c r="E94" s="93"/>
      <c r="F94" s="94">
        <v>1163.5</v>
      </c>
      <c r="G94" s="95"/>
      <c r="H94" s="96" t="s">
        <v>1</v>
      </c>
      <c r="I94" s="93"/>
      <c r="J94" s="5">
        <v>232.6</v>
      </c>
    </row>
    <row r="95" spans="1:10" hidden="1" x14ac:dyDescent="0.4">
      <c r="A95" s="91"/>
      <c r="B95" s="91"/>
      <c r="C95" s="91"/>
      <c r="D95" s="91"/>
      <c r="E95" s="91"/>
      <c r="F95" s="91"/>
      <c r="G95" s="92"/>
      <c r="H95" s="96" t="s">
        <v>0</v>
      </c>
      <c r="I95" s="93"/>
      <c r="J95" s="5">
        <v>68.8</v>
      </c>
    </row>
    <row r="96" spans="1:10" x14ac:dyDescent="0.4">
      <c r="A96" s="91"/>
      <c r="B96" s="91"/>
      <c r="C96" s="91"/>
      <c r="D96" s="91"/>
      <c r="E96" s="91"/>
      <c r="F96" s="91"/>
      <c r="G96" s="91"/>
    </row>
    <row r="97" spans="9:10" x14ac:dyDescent="0.4">
      <c r="I97" s="2"/>
      <c r="J97" s="19"/>
    </row>
  </sheetData>
  <autoFilter ref="A1:J95" xr:uid="{16C4562D-F8D3-4FCC-B016-A0AB8BD51D5B}">
    <filterColumn colId="8">
      <filters>
        <filter val="3"/>
      </filters>
    </filterColumn>
  </autoFilter>
  <mergeCells count="51">
    <mergeCell ref="A90:D90"/>
    <mergeCell ref="B68:B69"/>
    <mergeCell ref="B71:B72"/>
    <mergeCell ref="B49:B52"/>
    <mergeCell ref="D40:D41"/>
    <mergeCell ref="B46:B48"/>
    <mergeCell ref="C49:C51"/>
    <mergeCell ref="D50:D51"/>
    <mergeCell ref="B53:B57"/>
    <mergeCell ref="D54:D57"/>
    <mergeCell ref="B58:B62"/>
    <mergeCell ref="D61:D62"/>
    <mergeCell ref="D58:D59"/>
    <mergeCell ref="B39:B41"/>
    <mergeCell ref="C40:C41"/>
    <mergeCell ref="C61:C62"/>
    <mergeCell ref="B30:B33"/>
    <mergeCell ref="C31:C33"/>
    <mergeCell ref="D32:D33"/>
    <mergeCell ref="B5:B8"/>
    <mergeCell ref="D5:D6"/>
    <mergeCell ref="D9:D12"/>
    <mergeCell ref="C9:C10"/>
    <mergeCell ref="B9:B14"/>
    <mergeCell ref="C11:C12"/>
    <mergeCell ref="D26:D28"/>
    <mergeCell ref="C27:C28"/>
    <mergeCell ref="B18:B20"/>
    <mergeCell ref="D19:D20"/>
    <mergeCell ref="B24:B28"/>
    <mergeCell ref="B2:B4"/>
    <mergeCell ref="C3:C4"/>
    <mergeCell ref="D3:D4"/>
    <mergeCell ref="B16:B17"/>
    <mergeCell ref="D16:D17"/>
    <mergeCell ref="A96:G96"/>
    <mergeCell ref="A95:G95"/>
    <mergeCell ref="D91:E91"/>
    <mergeCell ref="F91:G91"/>
    <mergeCell ref="H91:I91"/>
    <mergeCell ref="D92:E92"/>
    <mergeCell ref="F92:G92"/>
    <mergeCell ref="H92:I92"/>
    <mergeCell ref="H95:I95"/>
    <mergeCell ref="A94:B94"/>
    <mergeCell ref="D93:E93"/>
    <mergeCell ref="F93:G93"/>
    <mergeCell ref="H93:I93"/>
    <mergeCell ref="D94:E94"/>
    <mergeCell ref="F94:G94"/>
    <mergeCell ref="H94:I9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EC6BD-583A-4871-AB44-277AA0640B70}">
  <sheetPr>
    <pageSetUpPr fitToPage="1"/>
  </sheetPr>
  <dimension ref="A1:AA98"/>
  <sheetViews>
    <sheetView tabSelected="1" zoomScaleNormal="100" workbookViewId="0">
      <selection activeCell="T86" sqref="T86"/>
    </sheetView>
  </sheetViews>
  <sheetFormatPr defaultColWidth="9" defaultRowHeight="15.6" x14ac:dyDescent="0.4"/>
  <cols>
    <col min="1" max="1" width="5.5" style="31" customWidth="1"/>
    <col min="2" max="2" width="17.09765625" style="57" customWidth="1"/>
    <col min="3" max="6" width="9.59765625" style="57" hidden="1" customWidth="1"/>
    <col min="7" max="7" width="10.19921875" style="58" customWidth="1"/>
    <col min="8" max="8" width="9" style="31"/>
    <col min="9" max="9" width="9" style="31" customWidth="1"/>
    <col min="10" max="10" width="14.69921875" style="31" customWidth="1"/>
    <col min="11" max="11" width="14.5" style="31" customWidth="1"/>
    <col min="12" max="12" width="8.296875" style="31" customWidth="1"/>
    <col min="13" max="13" width="19.59765625" style="31" customWidth="1"/>
    <col min="14" max="15" width="11.19921875" style="31" customWidth="1"/>
    <col min="16" max="16" width="5.09765625" style="31" customWidth="1"/>
    <col min="17" max="17" width="7.296875" style="56" customWidth="1"/>
    <col min="18" max="18" width="9" style="56" customWidth="1"/>
    <col min="19" max="19" width="26.796875" style="31" customWidth="1"/>
    <col min="20" max="20" width="21.796875" style="31" customWidth="1"/>
    <col min="21" max="21" width="13.09765625" style="31" customWidth="1"/>
    <col min="22" max="22" width="12.796875" style="31" customWidth="1"/>
    <col min="23" max="23" width="6.09765625" style="31" customWidth="1"/>
    <col min="24" max="27" width="6.3984375" style="31" customWidth="1"/>
    <col min="28" max="16384" width="9" style="31"/>
  </cols>
  <sheetData>
    <row r="1" spans="1:27" s="88" customFormat="1" ht="31.2" x14ac:dyDescent="0.4">
      <c r="A1" s="83" t="s">
        <v>76</v>
      </c>
      <c r="B1" s="84" t="s">
        <v>93</v>
      </c>
      <c r="C1" s="84" t="s">
        <v>92</v>
      </c>
      <c r="D1" s="84" t="s">
        <v>95</v>
      </c>
      <c r="E1" s="84" t="s">
        <v>94</v>
      </c>
      <c r="F1" s="84" t="s">
        <v>96</v>
      </c>
      <c r="G1" s="85" t="s">
        <v>200</v>
      </c>
      <c r="H1" s="83" t="s">
        <v>82</v>
      </c>
      <c r="I1" s="83" t="s">
        <v>81</v>
      </c>
      <c r="J1" s="83" t="s">
        <v>80</v>
      </c>
      <c r="K1" s="83" t="s">
        <v>162</v>
      </c>
      <c r="L1" s="83" t="s">
        <v>163</v>
      </c>
      <c r="M1" s="83" t="s">
        <v>174</v>
      </c>
      <c r="N1" s="83" t="s">
        <v>263</v>
      </c>
      <c r="O1" s="83" t="s">
        <v>264</v>
      </c>
      <c r="P1" s="83" t="s">
        <v>79</v>
      </c>
      <c r="Q1" s="86" t="s">
        <v>78</v>
      </c>
      <c r="R1" s="86" t="s">
        <v>77</v>
      </c>
      <c r="S1" s="83" t="s">
        <v>75</v>
      </c>
      <c r="T1" s="87" t="s">
        <v>108</v>
      </c>
      <c r="U1" s="87" t="s">
        <v>109</v>
      </c>
      <c r="W1" s="89"/>
    </row>
    <row r="2" spans="1:27" x14ac:dyDescent="0.4">
      <c r="A2" s="32">
        <v>1</v>
      </c>
      <c r="B2" s="33" t="s">
        <v>88</v>
      </c>
      <c r="C2" s="33">
        <v>20</v>
      </c>
      <c r="D2" s="33" t="s">
        <v>98</v>
      </c>
      <c r="E2" s="33">
        <v>15</v>
      </c>
      <c r="F2" s="33" t="s">
        <v>102</v>
      </c>
      <c r="G2" s="34" t="s">
        <v>202</v>
      </c>
      <c r="H2" s="32">
        <v>600</v>
      </c>
      <c r="I2" s="32" t="s">
        <v>42</v>
      </c>
      <c r="J2" s="32" t="s">
        <v>22</v>
      </c>
      <c r="K2" s="32"/>
      <c r="L2" s="32" t="s">
        <v>185</v>
      </c>
      <c r="M2" s="32" t="s">
        <v>154</v>
      </c>
      <c r="N2" s="32">
        <v>204.8</v>
      </c>
      <c r="O2" s="32">
        <v>206.60000000000002</v>
      </c>
      <c r="P2" s="32">
        <v>6</v>
      </c>
      <c r="Q2" s="35">
        <v>6.2</v>
      </c>
      <c r="R2" s="35">
        <f t="shared" ref="R2:R33" si="0">Q2*P2</f>
        <v>37.200000000000003</v>
      </c>
      <c r="S2" s="61" t="s">
        <v>155</v>
      </c>
      <c r="T2" s="32" t="s">
        <v>142</v>
      </c>
      <c r="U2" s="32"/>
      <c r="W2" s="90"/>
      <c r="X2" s="31">
        <f>Y2*Z2</f>
        <v>1.8</v>
      </c>
      <c r="Y2" s="31">
        <v>1.8</v>
      </c>
      <c r="Z2" s="31">
        <v>1</v>
      </c>
      <c r="AA2" s="31">
        <f>N2+X2</f>
        <v>206.60000000000002</v>
      </c>
    </row>
    <row r="3" spans="1:27" x14ac:dyDescent="0.4">
      <c r="A3" s="32">
        <v>1</v>
      </c>
      <c r="B3" s="33" t="s">
        <v>87</v>
      </c>
      <c r="C3" s="33">
        <v>20</v>
      </c>
      <c r="D3" s="33" t="s">
        <v>98</v>
      </c>
      <c r="E3" s="33">
        <v>15</v>
      </c>
      <c r="F3" s="33" t="s">
        <v>102</v>
      </c>
      <c r="G3" s="34" t="s">
        <v>201</v>
      </c>
      <c r="H3" s="32">
        <v>1500</v>
      </c>
      <c r="I3" s="32" t="s">
        <v>42</v>
      </c>
      <c r="J3" s="32" t="s">
        <v>50</v>
      </c>
      <c r="K3" s="32"/>
      <c r="L3" s="32" t="s">
        <v>185</v>
      </c>
      <c r="M3" s="32" t="s">
        <v>156</v>
      </c>
      <c r="N3" s="32">
        <v>231.8</v>
      </c>
      <c r="O3" s="32">
        <v>238.8</v>
      </c>
      <c r="P3" s="32">
        <v>5</v>
      </c>
      <c r="Q3" s="35">
        <v>7.6</v>
      </c>
      <c r="R3" s="35">
        <f t="shared" si="0"/>
        <v>38</v>
      </c>
      <c r="S3" s="61" t="s">
        <v>161</v>
      </c>
      <c r="T3" s="32" t="s">
        <v>142</v>
      </c>
      <c r="U3" s="32"/>
      <c r="W3" s="90"/>
      <c r="X3" s="31">
        <f t="shared" ref="X3:X66" si="1">Y3*Z3</f>
        <v>7</v>
      </c>
      <c r="Y3" s="31">
        <v>7</v>
      </c>
      <c r="Z3" s="31">
        <v>1</v>
      </c>
      <c r="AA3" s="31">
        <f t="shared" ref="AA3:AA66" si="2">N3+X3</f>
        <v>238.8</v>
      </c>
    </row>
    <row r="4" spans="1:27" x14ac:dyDescent="0.4">
      <c r="A4" s="32">
        <v>1</v>
      </c>
      <c r="B4" s="33" t="s">
        <v>87</v>
      </c>
      <c r="C4" s="33">
        <v>20</v>
      </c>
      <c r="D4" s="33" t="s">
        <v>98</v>
      </c>
      <c r="E4" s="33">
        <v>15</v>
      </c>
      <c r="F4" s="33" t="s">
        <v>102</v>
      </c>
      <c r="G4" s="34" t="s">
        <v>201</v>
      </c>
      <c r="H4" s="32">
        <v>1500</v>
      </c>
      <c r="I4" s="32" t="s">
        <v>42</v>
      </c>
      <c r="J4" s="32" t="s">
        <v>22</v>
      </c>
      <c r="K4" s="32"/>
      <c r="L4" s="32" t="s">
        <v>185</v>
      </c>
      <c r="M4" s="32" t="s">
        <v>154</v>
      </c>
      <c r="N4" s="32">
        <v>232.4</v>
      </c>
      <c r="O4" s="32">
        <v>239.4</v>
      </c>
      <c r="P4" s="32">
        <v>2</v>
      </c>
      <c r="Q4" s="35">
        <v>7.6</v>
      </c>
      <c r="R4" s="35">
        <f t="shared" si="0"/>
        <v>15.2</v>
      </c>
      <c r="S4" s="61" t="s">
        <v>155</v>
      </c>
      <c r="T4" s="32" t="s">
        <v>142</v>
      </c>
      <c r="U4" s="32"/>
      <c r="W4" s="90"/>
      <c r="X4" s="31">
        <f t="shared" si="1"/>
        <v>7</v>
      </c>
      <c r="Y4" s="31">
        <v>7</v>
      </c>
      <c r="Z4" s="31">
        <v>1</v>
      </c>
      <c r="AA4" s="31">
        <f t="shared" si="2"/>
        <v>239.4</v>
      </c>
    </row>
    <row r="5" spans="1:27" x14ac:dyDescent="0.4">
      <c r="A5" s="32">
        <v>1</v>
      </c>
      <c r="B5" s="33" t="s">
        <v>87</v>
      </c>
      <c r="C5" s="33">
        <v>20</v>
      </c>
      <c r="D5" s="33" t="s">
        <v>98</v>
      </c>
      <c r="E5" s="33">
        <v>20</v>
      </c>
      <c r="F5" s="33" t="s">
        <v>102</v>
      </c>
      <c r="G5" s="34" t="s">
        <v>201</v>
      </c>
      <c r="H5" s="32">
        <v>2500</v>
      </c>
      <c r="I5" s="32" t="s">
        <v>42</v>
      </c>
      <c r="J5" s="32" t="s">
        <v>22</v>
      </c>
      <c r="K5" s="32"/>
      <c r="L5" s="32" t="s">
        <v>185</v>
      </c>
      <c r="M5" s="32" t="s">
        <v>154</v>
      </c>
      <c r="N5" s="32">
        <v>210.5</v>
      </c>
      <c r="O5" s="32">
        <v>217.5</v>
      </c>
      <c r="P5" s="32">
        <v>6</v>
      </c>
      <c r="Q5" s="35">
        <v>8.6</v>
      </c>
      <c r="R5" s="35">
        <f t="shared" si="0"/>
        <v>51.599999999999994</v>
      </c>
      <c r="S5" s="61" t="s">
        <v>155</v>
      </c>
      <c r="T5" s="32" t="s">
        <v>141</v>
      </c>
      <c r="U5" s="32"/>
      <c r="W5" s="90"/>
      <c r="X5" s="31">
        <f t="shared" si="1"/>
        <v>7</v>
      </c>
      <c r="Y5" s="31">
        <v>7</v>
      </c>
      <c r="Z5" s="31">
        <v>1</v>
      </c>
      <c r="AA5" s="31">
        <f t="shared" si="2"/>
        <v>217.5</v>
      </c>
    </row>
    <row r="6" spans="1:27" x14ac:dyDescent="0.4">
      <c r="A6" s="32">
        <v>1</v>
      </c>
      <c r="B6" s="33" t="s">
        <v>87</v>
      </c>
      <c r="C6" s="33">
        <v>40</v>
      </c>
      <c r="D6" s="33" t="s">
        <v>98</v>
      </c>
      <c r="E6" s="33">
        <v>15</v>
      </c>
      <c r="F6" s="33" t="s">
        <v>102</v>
      </c>
      <c r="G6" s="34" t="s">
        <v>203</v>
      </c>
      <c r="H6" s="32">
        <v>600</v>
      </c>
      <c r="I6" s="32" t="s">
        <v>42</v>
      </c>
      <c r="J6" s="32" t="s">
        <v>22</v>
      </c>
      <c r="K6" s="32"/>
      <c r="L6" s="32" t="s">
        <v>185</v>
      </c>
      <c r="M6" s="32" t="s">
        <v>154</v>
      </c>
      <c r="N6" s="32">
        <v>210.5</v>
      </c>
      <c r="O6" s="32">
        <v>217.5</v>
      </c>
      <c r="P6" s="32">
        <v>3</v>
      </c>
      <c r="Q6" s="35">
        <v>8.4</v>
      </c>
      <c r="R6" s="35">
        <f t="shared" si="0"/>
        <v>25.200000000000003</v>
      </c>
      <c r="S6" s="61" t="s">
        <v>155</v>
      </c>
      <c r="T6" s="32" t="s">
        <v>141</v>
      </c>
      <c r="U6" s="32"/>
      <c r="V6" s="82" t="s">
        <v>257</v>
      </c>
      <c r="W6" s="90"/>
      <c r="X6" s="31">
        <f t="shared" si="1"/>
        <v>7</v>
      </c>
      <c r="Y6" s="31">
        <v>7</v>
      </c>
      <c r="Z6" s="31">
        <v>1</v>
      </c>
      <c r="AA6" s="31">
        <f t="shared" si="2"/>
        <v>217.5</v>
      </c>
    </row>
    <row r="7" spans="1:27" x14ac:dyDescent="0.4">
      <c r="A7" s="32">
        <v>1</v>
      </c>
      <c r="B7" s="33" t="s">
        <v>87</v>
      </c>
      <c r="C7" s="33">
        <v>40</v>
      </c>
      <c r="D7" s="33" t="s">
        <v>98</v>
      </c>
      <c r="E7" s="33">
        <v>40</v>
      </c>
      <c r="F7" s="33" t="s">
        <v>102</v>
      </c>
      <c r="G7" s="34" t="s">
        <v>204</v>
      </c>
      <c r="H7" s="32">
        <v>600</v>
      </c>
      <c r="I7" s="32" t="s">
        <v>42</v>
      </c>
      <c r="J7" s="32" t="s">
        <v>22</v>
      </c>
      <c r="K7" s="32"/>
      <c r="L7" s="32" t="s">
        <v>185</v>
      </c>
      <c r="M7" s="32" t="s">
        <v>154</v>
      </c>
      <c r="N7" s="32">
        <v>225.5</v>
      </c>
      <c r="O7" s="32">
        <v>232.5</v>
      </c>
      <c r="P7" s="32">
        <v>3</v>
      </c>
      <c r="Q7" s="35">
        <v>9.4</v>
      </c>
      <c r="R7" s="35">
        <f t="shared" si="0"/>
        <v>28.200000000000003</v>
      </c>
      <c r="S7" s="61" t="s">
        <v>155</v>
      </c>
      <c r="T7" s="32" t="s">
        <v>141</v>
      </c>
      <c r="U7" s="32"/>
      <c r="V7" s="82" t="s">
        <v>257</v>
      </c>
      <c r="W7" s="90"/>
      <c r="X7" s="31">
        <f t="shared" si="1"/>
        <v>7</v>
      </c>
      <c r="Y7" s="31">
        <v>7</v>
      </c>
      <c r="Z7" s="31">
        <v>1</v>
      </c>
      <c r="AA7" s="31">
        <f t="shared" si="2"/>
        <v>232.5</v>
      </c>
    </row>
    <row r="8" spans="1:27" x14ac:dyDescent="0.4">
      <c r="A8" s="32">
        <v>1</v>
      </c>
      <c r="B8" s="33" t="s">
        <v>87</v>
      </c>
      <c r="C8" s="33">
        <v>40</v>
      </c>
      <c r="D8" s="33" t="s">
        <v>98</v>
      </c>
      <c r="E8" s="33">
        <v>15</v>
      </c>
      <c r="F8" s="33" t="s">
        <v>102</v>
      </c>
      <c r="G8" s="34" t="s">
        <v>203</v>
      </c>
      <c r="H8" s="32">
        <v>2500</v>
      </c>
      <c r="I8" s="32" t="s">
        <v>42</v>
      </c>
      <c r="J8" s="32" t="s">
        <v>22</v>
      </c>
      <c r="K8" s="32"/>
      <c r="L8" s="32" t="s">
        <v>185</v>
      </c>
      <c r="M8" s="32" t="s">
        <v>155</v>
      </c>
      <c r="N8" s="32">
        <v>264.89999999999998</v>
      </c>
      <c r="O8" s="32">
        <v>271.89999999999998</v>
      </c>
      <c r="P8" s="32">
        <v>4</v>
      </c>
      <c r="Q8" s="35">
        <v>17</v>
      </c>
      <c r="R8" s="35">
        <f t="shared" si="0"/>
        <v>68</v>
      </c>
      <c r="S8" s="61" t="s">
        <v>175</v>
      </c>
      <c r="T8" s="32" t="s">
        <v>141</v>
      </c>
      <c r="U8" s="32"/>
      <c r="V8" s="82" t="s">
        <v>257</v>
      </c>
      <c r="W8" s="90"/>
      <c r="X8" s="31">
        <f t="shared" si="1"/>
        <v>7</v>
      </c>
      <c r="Y8" s="31">
        <v>7</v>
      </c>
      <c r="Z8" s="31">
        <v>1</v>
      </c>
      <c r="AA8" s="31">
        <f t="shared" si="2"/>
        <v>271.89999999999998</v>
      </c>
    </row>
    <row r="9" spans="1:27" x14ac:dyDescent="0.4">
      <c r="A9" s="32">
        <v>1</v>
      </c>
      <c r="B9" s="33" t="s">
        <v>87</v>
      </c>
      <c r="C9" s="33">
        <v>40</v>
      </c>
      <c r="D9" s="33" t="s">
        <v>98</v>
      </c>
      <c r="E9" s="33">
        <v>15</v>
      </c>
      <c r="F9" s="33" t="s">
        <v>102</v>
      </c>
      <c r="G9" s="34" t="s">
        <v>203</v>
      </c>
      <c r="H9" s="32">
        <v>2500</v>
      </c>
      <c r="I9" s="32" t="s">
        <v>42</v>
      </c>
      <c r="J9" s="32" t="s">
        <v>22</v>
      </c>
      <c r="K9" s="32"/>
      <c r="L9" s="32" t="s">
        <v>185</v>
      </c>
      <c r="M9" s="32" t="s">
        <v>155</v>
      </c>
      <c r="N9" s="32">
        <v>232</v>
      </c>
      <c r="O9" s="32">
        <v>239</v>
      </c>
      <c r="P9" s="32">
        <v>3</v>
      </c>
      <c r="Q9" s="35">
        <v>16.2</v>
      </c>
      <c r="R9" s="35">
        <f t="shared" si="0"/>
        <v>48.599999999999994</v>
      </c>
      <c r="S9" s="61" t="s">
        <v>157</v>
      </c>
      <c r="T9" s="32" t="s">
        <v>141</v>
      </c>
      <c r="U9" s="32"/>
      <c r="V9" s="82" t="s">
        <v>257</v>
      </c>
      <c r="W9" s="90"/>
      <c r="X9" s="31">
        <f t="shared" si="1"/>
        <v>7</v>
      </c>
      <c r="Y9" s="31">
        <v>7</v>
      </c>
      <c r="Z9" s="31">
        <v>1</v>
      </c>
      <c r="AA9" s="31">
        <f t="shared" si="2"/>
        <v>239</v>
      </c>
    </row>
    <row r="10" spans="1:27" x14ac:dyDescent="0.4">
      <c r="A10" s="32">
        <v>1</v>
      </c>
      <c r="B10" s="33" t="s">
        <v>87</v>
      </c>
      <c r="C10" s="33">
        <v>50</v>
      </c>
      <c r="D10" s="33" t="s">
        <v>98</v>
      </c>
      <c r="E10" s="33">
        <v>15</v>
      </c>
      <c r="F10" s="33" t="s">
        <v>102</v>
      </c>
      <c r="G10" s="34" t="s">
        <v>205</v>
      </c>
      <c r="H10" s="32">
        <v>600</v>
      </c>
      <c r="I10" s="32" t="s">
        <v>42</v>
      </c>
      <c r="J10" s="32" t="s">
        <v>22</v>
      </c>
      <c r="K10" s="32"/>
      <c r="L10" s="32" t="s">
        <v>185</v>
      </c>
      <c r="M10" s="32" t="s">
        <v>154</v>
      </c>
      <c r="N10" s="32">
        <v>202</v>
      </c>
      <c r="O10" s="32">
        <v>209</v>
      </c>
      <c r="P10" s="32">
        <v>5</v>
      </c>
      <c r="Q10" s="35">
        <v>9.6</v>
      </c>
      <c r="R10" s="35">
        <f t="shared" si="0"/>
        <v>48</v>
      </c>
      <c r="S10" s="61" t="s">
        <v>155</v>
      </c>
      <c r="T10" s="32" t="s">
        <v>141</v>
      </c>
      <c r="U10" s="32"/>
      <c r="W10" s="90"/>
      <c r="X10" s="31">
        <f t="shared" si="1"/>
        <v>7</v>
      </c>
      <c r="Y10" s="31">
        <v>7</v>
      </c>
      <c r="Z10" s="31">
        <v>1</v>
      </c>
      <c r="AA10" s="31">
        <f t="shared" si="2"/>
        <v>209</v>
      </c>
    </row>
    <row r="11" spans="1:27" x14ac:dyDescent="0.4">
      <c r="A11" s="32">
        <v>1</v>
      </c>
      <c r="B11" s="33" t="s">
        <v>87</v>
      </c>
      <c r="C11" s="33">
        <v>50</v>
      </c>
      <c r="D11" s="33" t="s">
        <v>98</v>
      </c>
      <c r="E11" s="33">
        <v>25</v>
      </c>
      <c r="F11" s="33" t="s">
        <v>102</v>
      </c>
      <c r="G11" s="34" t="s">
        <v>205</v>
      </c>
      <c r="H11" s="32">
        <v>1500</v>
      </c>
      <c r="I11" s="66" t="s">
        <v>60</v>
      </c>
      <c r="J11" s="32" t="s">
        <v>22</v>
      </c>
      <c r="K11" s="32"/>
      <c r="L11" s="32" t="s">
        <v>185</v>
      </c>
      <c r="M11" s="32" t="s">
        <v>154</v>
      </c>
      <c r="N11" s="32">
        <v>287.7</v>
      </c>
      <c r="O11" s="32">
        <v>301.7</v>
      </c>
      <c r="P11" s="32">
        <v>1</v>
      </c>
      <c r="Q11" s="35">
        <v>21.2</v>
      </c>
      <c r="R11" s="35">
        <f t="shared" si="0"/>
        <v>21.2</v>
      </c>
      <c r="S11" s="61" t="s">
        <v>155</v>
      </c>
      <c r="T11" s="32" t="s">
        <v>141</v>
      </c>
      <c r="U11" s="32"/>
      <c r="W11" s="90"/>
      <c r="X11" s="31">
        <f t="shared" si="1"/>
        <v>14</v>
      </c>
      <c r="Y11" s="31">
        <v>7</v>
      </c>
      <c r="Z11" s="31">
        <v>2</v>
      </c>
      <c r="AA11" s="31">
        <f t="shared" si="2"/>
        <v>301.7</v>
      </c>
    </row>
    <row r="12" spans="1:27" x14ac:dyDescent="0.4">
      <c r="A12" s="36">
        <v>2</v>
      </c>
      <c r="B12" s="37" t="s">
        <v>87</v>
      </c>
      <c r="C12" s="37">
        <v>25</v>
      </c>
      <c r="D12" s="37" t="s">
        <v>101</v>
      </c>
      <c r="E12" s="37">
        <v>25</v>
      </c>
      <c r="F12" s="37" t="s">
        <v>101</v>
      </c>
      <c r="G12" s="38" t="s">
        <v>209</v>
      </c>
      <c r="H12" s="36">
        <v>300</v>
      </c>
      <c r="I12" s="36" t="s">
        <v>64</v>
      </c>
      <c r="J12" s="36" t="s">
        <v>22</v>
      </c>
      <c r="K12" s="36"/>
      <c r="L12" s="36" t="s">
        <v>185</v>
      </c>
      <c r="M12" s="36" t="s">
        <v>159</v>
      </c>
      <c r="N12" s="36">
        <v>190.5</v>
      </c>
      <c r="O12" s="36">
        <v>194.1</v>
      </c>
      <c r="P12" s="36">
        <v>32</v>
      </c>
      <c r="Q12" s="39">
        <v>6.4</v>
      </c>
      <c r="R12" s="39">
        <f t="shared" si="0"/>
        <v>204.8</v>
      </c>
      <c r="S12" s="72"/>
      <c r="T12" s="36" t="s">
        <v>144</v>
      </c>
      <c r="U12" s="36"/>
      <c r="W12" s="90"/>
      <c r="X12" s="31">
        <f t="shared" si="1"/>
        <v>3.6</v>
      </c>
      <c r="Y12" s="31">
        <v>1.8</v>
      </c>
      <c r="Z12" s="31">
        <v>2</v>
      </c>
      <c r="AA12" s="31">
        <f t="shared" si="2"/>
        <v>194.1</v>
      </c>
    </row>
    <row r="13" spans="1:27" x14ac:dyDescent="0.4">
      <c r="A13" s="36">
        <v>2</v>
      </c>
      <c r="B13" s="36" t="s">
        <v>87</v>
      </c>
      <c r="C13" s="36">
        <v>50</v>
      </c>
      <c r="D13" s="36" t="s">
        <v>101</v>
      </c>
      <c r="E13" s="36">
        <v>50</v>
      </c>
      <c r="F13" s="36" t="s">
        <v>99</v>
      </c>
      <c r="G13" s="36" t="s">
        <v>207</v>
      </c>
      <c r="H13" s="36">
        <v>300</v>
      </c>
      <c r="I13" s="36" t="s">
        <v>64</v>
      </c>
      <c r="J13" s="36" t="s">
        <v>22</v>
      </c>
      <c r="K13" s="36"/>
      <c r="L13" s="36" t="s">
        <v>185</v>
      </c>
      <c r="M13" s="36" t="s">
        <v>160</v>
      </c>
      <c r="N13" s="36">
        <v>264.39999999999998</v>
      </c>
      <c r="O13" s="36">
        <v>268</v>
      </c>
      <c r="P13" s="36">
        <v>5</v>
      </c>
      <c r="Q13" s="36">
        <v>13.8</v>
      </c>
      <c r="R13" s="36">
        <f t="shared" si="0"/>
        <v>69</v>
      </c>
      <c r="S13" s="72" t="s">
        <v>157</v>
      </c>
      <c r="T13" s="36" t="s">
        <v>144</v>
      </c>
      <c r="U13" s="36"/>
      <c r="W13" s="90"/>
      <c r="X13" s="31">
        <f t="shared" si="1"/>
        <v>3.6</v>
      </c>
      <c r="Y13" s="31">
        <v>1.8</v>
      </c>
      <c r="Z13" s="31">
        <v>2</v>
      </c>
      <c r="AA13" s="31">
        <f t="shared" si="2"/>
        <v>268</v>
      </c>
    </row>
    <row r="14" spans="1:27" x14ac:dyDescent="0.4">
      <c r="A14" s="36">
        <v>2</v>
      </c>
      <c r="B14" s="36" t="s">
        <v>87</v>
      </c>
      <c r="C14" s="36">
        <v>50</v>
      </c>
      <c r="D14" s="36" t="s">
        <v>101</v>
      </c>
      <c r="E14" s="36">
        <v>50</v>
      </c>
      <c r="F14" s="36" t="s">
        <v>99</v>
      </c>
      <c r="G14" s="36" t="s">
        <v>207</v>
      </c>
      <c r="H14" s="36">
        <v>300</v>
      </c>
      <c r="I14" s="36" t="s">
        <v>64</v>
      </c>
      <c r="J14" s="36" t="s">
        <v>22</v>
      </c>
      <c r="K14" s="36"/>
      <c r="L14" s="36" t="s">
        <v>185</v>
      </c>
      <c r="M14" s="36" t="s">
        <v>160</v>
      </c>
      <c r="N14" s="36">
        <v>308.8</v>
      </c>
      <c r="O14" s="36">
        <v>312.40000000000003</v>
      </c>
      <c r="P14" s="36">
        <v>3</v>
      </c>
      <c r="Q14" s="36">
        <v>25.6</v>
      </c>
      <c r="R14" s="36">
        <f t="shared" si="0"/>
        <v>76.800000000000011</v>
      </c>
      <c r="S14" s="72" t="s">
        <v>176</v>
      </c>
      <c r="T14" s="36" t="s">
        <v>144</v>
      </c>
      <c r="U14" s="36"/>
      <c r="W14" s="90"/>
      <c r="X14" s="31">
        <f t="shared" si="1"/>
        <v>3.6</v>
      </c>
      <c r="Y14" s="31">
        <v>1.8</v>
      </c>
      <c r="Z14" s="31">
        <v>2</v>
      </c>
      <c r="AA14" s="31">
        <f t="shared" si="2"/>
        <v>312.40000000000003</v>
      </c>
    </row>
    <row r="15" spans="1:27" x14ac:dyDescent="0.4">
      <c r="A15" s="36">
        <v>2</v>
      </c>
      <c r="B15" s="37" t="s">
        <v>44</v>
      </c>
      <c r="C15" s="37">
        <v>15</v>
      </c>
      <c r="D15" s="37" t="s">
        <v>99</v>
      </c>
      <c r="E15" s="37">
        <v>15</v>
      </c>
      <c r="F15" s="37" t="s">
        <v>101</v>
      </c>
      <c r="G15" s="38" t="s">
        <v>210</v>
      </c>
      <c r="H15" s="36">
        <v>300</v>
      </c>
      <c r="I15" s="36" t="s">
        <v>64</v>
      </c>
      <c r="J15" s="36" t="s">
        <v>22</v>
      </c>
      <c r="K15" s="36"/>
      <c r="L15" s="36" t="s">
        <v>184</v>
      </c>
      <c r="M15" s="36"/>
      <c r="N15" s="36">
        <v>139.5</v>
      </c>
      <c r="O15" s="36">
        <v>143.1</v>
      </c>
      <c r="P15" s="36">
        <v>1</v>
      </c>
      <c r="Q15" s="39">
        <v>4</v>
      </c>
      <c r="R15" s="39">
        <f t="shared" si="0"/>
        <v>4</v>
      </c>
      <c r="S15" s="72"/>
      <c r="T15" s="36" t="s">
        <v>114</v>
      </c>
      <c r="U15" s="36"/>
      <c r="W15" s="90"/>
      <c r="X15" s="31">
        <f t="shared" si="1"/>
        <v>3.6</v>
      </c>
      <c r="Y15" s="31">
        <v>1.8</v>
      </c>
      <c r="Z15" s="31">
        <v>2</v>
      </c>
      <c r="AA15" s="31">
        <f t="shared" si="2"/>
        <v>143.1</v>
      </c>
    </row>
    <row r="16" spans="1:27" x14ac:dyDescent="0.4">
      <c r="A16" s="36">
        <v>2</v>
      </c>
      <c r="B16" s="37" t="s">
        <v>44</v>
      </c>
      <c r="C16" s="37">
        <v>15</v>
      </c>
      <c r="D16" s="37" t="s">
        <v>99</v>
      </c>
      <c r="E16" s="37">
        <v>15</v>
      </c>
      <c r="F16" s="37" t="s">
        <v>101</v>
      </c>
      <c r="G16" s="38" t="s">
        <v>210</v>
      </c>
      <c r="H16" s="36">
        <v>600</v>
      </c>
      <c r="I16" s="36" t="s">
        <v>64</v>
      </c>
      <c r="J16" s="36" t="s">
        <v>22</v>
      </c>
      <c r="K16" s="36"/>
      <c r="L16" s="36" t="s">
        <v>184</v>
      </c>
      <c r="M16" s="36"/>
      <c r="N16" s="36">
        <v>153.6</v>
      </c>
      <c r="O16" s="36">
        <v>167.6</v>
      </c>
      <c r="P16" s="36">
        <v>2</v>
      </c>
      <c r="Q16" s="39">
        <v>4.2</v>
      </c>
      <c r="R16" s="39">
        <f t="shared" si="0"/>
        <v>8.4</v>
      </c>
      <c r="S16" s="72"/>
      <c r="T16" s="36" t="s">
        <v>114</v>
      </c>
      <c r="U16" s="36"/>
      <c r="W16" s="90"/>
      <c r="X16" s="31">
        <f t="shared" si="1"/>
        <v>14</v>
      </c>
      <c r="Y16" s="31">
        <v>7</v>
      </c>
      <c r="Z16" s="31">
        <v>2</v>
      </c>
      <c r="AA16" s="31">
        <f t="shared" si="2"/>
        <v>167.6</v>
      </c>
    </row>
    <row r="17" spans="1:27" x14ac:dyDescent="0.4">
      <c r="A17" s="36">
        <v>2</v>
      </c>
      <c r="B17" s="37" t="s">
        <v>44</v>
      </c>
      <c r="C17" s="37">
        <v>20</v>
      </c>
      <c r="D17" s="37" t="s">
        <v>99</v>
      </c>
      <c r="E17" s="37">
        <v>20</v>
      </c>
      <c r="F17" s="37" t="s">
        <v>101</v>
      </c>
      <c r="G17" s="38" t="s">
        <v>212</v>
      </c>
      <c r="H17" s="36">
        <v>300</v>
      </c>
      <c r="I17" s="36" t="s">
        <v>64</v>
      </c>
      <c r="J17" s="36" t="s">
        <v>22</v>
      </c>
      <c r="K17" s="36"/>
      <c r="L17" s="36" t="s">
        <v>184</v>
      </c>
      <c r="M17" s="36"/>
      <c r="N17" s="36">
        <v>150</v>
      </c>
      <c r="O17" s="36">
        <v>153.6</v>
      </c>
      <c r="P17" s="36">
        <v>4</v>
      </c>
      <c r="Q17" s="39">
        <v>5.6</v>
      </c>
      <c r="R17" s="39">
        <f t="shared" si="0"/>
        <v>22.4</v>
      </c>
      <c r="S17" s="72"/>
      <c r="T17" s="36" t="s">
        <v>114</v>
      </c>
      <c r="U17" s="36"/>
      <c r="W17" s="90"/>
      <c r="X17" s="31">
        <f t="shared" si="1"/>
        <v>3.6</v>
      </c>
      <c r="Y17" s="31">
        <v>1.8</v>
      </c>
      <c r="Z17" s="31">
        <v>2</v>
      </c>
      <c r="AA17" s="31">
        <f t="shared" si="2"/>
        <v>153.6</v>
      </c>
    </row>
    <row r="18" spans="1:27" x14ac:dyDescent="0.4">
      <c r="A18" s="36">
        <v>2</v>
      </c>
      <c r="B18" s="37" t="s">
        <v>44</v>
      </c>
      <c r="C18" s="37">
        <v>20</v>
      </c>
      <c r="D18" s="37" t="s">
        <v>97</v>
      </c>
      <c r="E18" s="37">
        <v>20</v>
      </c>
      <c r="F18" s="37" t="s">
        <v>98</v>
      </c>
      <c r="G18" s="38" t="s">
        <v>212</v>
      </c>
      <c r="H18" s="36">
        <v>1500</v>
      </c>
      <c r="I18" s="36" t="s">
        <v>60</v>
      </c>
      <c r="J18" s="36" t="s">
        <v>22</v>
      </c>
      <c r="K18" s="36"/>
      <c r="L18" s="36" t="s">
        <v>184</v>
      </c>
      <c r="M18" s="36"/>
      <c r="N18" s="36">
        <v>217.1</v>
      </c>
      <c r="O18" s="36">
        <v>231.1</v>
      </c>
      <c r="P18" s="36">
        <v>3</v>
      </c>
      <c r="Q18" s="39">
        <v>12.6</v>
      </c>
      <c r="R18" s="39">
        <f t="shared" si="0"/>
        <v>37.799999999999997</v>
      </c>
      <c r="S18" s="72"/>
      <c r="T18" s="36" t="s">
        <v>114</v>
      </c>
      <c r="U18" s="36"/>
      <c r="W18" s="90"/>
      <c r="X18" s="31">
        <f t="shared" si="1"/>
        <v>14</v>
      </c>
      <c r="Y18" s="31">
        <v>7</v>
      </c>
      <c r="Z18" s="31">
        <v>2</v>
      </c>
      <c r="AA18" s="31">
        <f t="shared" si="2"/>
        <v>231.1</v>
      </c>
    </row>
    <row r="19" spans="1:27" x14ac:dyDescent="0.4">
      <c r="A19" s="36">
        <v>2</v>
      </c>
      <c r="B19" s="37" t="s">
        <v>38</v>
      </c>
      <c r="C19" s="37">
        <v>50</v>
      </c>
      <c r="D19" s="37" t="s">
        <v>99</v>
      </c>
      <c r="E19" s="37">
        <v>50</v>
      </c>
      <c r="F19" s="37" t="s">
        <v>99</v>
      </c>
      <c r="G19" s="38" t="s">
        <v>207</v>
      </c>
      <c r="H19" s="36">
        <v>300</v>
      </c>
      <c r="I19" s="36" t="s">
        <v>194</v>
      </c>
      <c r="J19" s="36" t="s">
        <v>22</v>
      </c>
      <c r="K19" s="36"/>
      <c r="L19" s="36" t="s">
        <v>184</v>
      </c>
      <c r="M19" s="36"/>
      <c r="N19" s="36">
        <v>275</v>
      </c>
      <c r="O19" s="36">
        <v>278.60000000000002</v>
      </c>
      <c r="P19" s="36">
        <v>8</v>
      </c>
      <c r="Q19" s="39">
        <v>17.600000000000001</v>
      </c>
      <c r="R19" s="39">
        <f t="shared" si="0"/>
        <v>140.80000000000001</v>
      </c>
      <c r="S19" s="72"/>
      <c r="T19" s="36" t="s">
        <v>141</v>
      </c>
      <c r="U19" s="36"/>
      <c r="W19" s="90"/>
      <c r="X19" s="31">
        <f t="shared" si="1"/>
        <v>3.6</v>
      </c>
      <c r="Y19" s="31">
        <v>1.8</v>
      </c>
      <c r="Z19" s="31">
        <v>2</v>
      </c>
      <c r="AA19" s="31">
        <f t="shared" si="2"/>
        <v>278.60000000000002</v>
      </c>
    </row>
    <row r="20" spans="1:27" x14ac:dyDescent="0.4">
      <c r="A20" s="66">
        <v>3</v>
      </c>
      <c r="B20" s="28" t="s">
        <v>89</v>
      </c>
      <c r="C20" s="28">
        <v>20</v>
      </c>
      <c r="D20" s="28" t="s">
        <v>254</v>
      </c>
      <c r="E20" s="28">
        <v>20</v>
      </c>
      <c r="F20" s="28" t="s">
        <v>255</v>
      </c>
      <c r="G20" s="29" t="s">
        <v>211</v>
      </c>
      <c r="H20" s="27">
        <v>300</v>
      </c>
      <c r="I20" s="27" t="s">
        <v>134</v>
      </c>
      <c r="J20" s="27" t="s">
        <v>138</v>
      </c>
      <c r="K20" s="27"/>
      <c r="L20" s="27" t="s">
        <v>185</v>
      </c>
      <c r="M20" s="27" t="s">
        <v>169</v>
      </c>
      <c r="N20" s="27">
        <v>152.4</v>
      </c>
      <c r="O20" s="27">
        <v>154.20000000000002</v>
      </c>
      <c r="P20" s="27">
        <v>1</v>
      </c>
      <c r="Q20" s="68">
        <v>4.8</v>
      </c>
      <c r="R20" s="68">
        <f t="shared" si="0"/>
        <v>4.8</v>
      </c>
      <c r="S20" s="73"/>
      <c r="T20" s="27" t="s">
        <v>139</v>
      </c>
      <c r="U20" s="27"/>
      <c r="W20" s="90"/>
      <c r="X20" s="31">
        <f t="shared" si="1"/>
        <v>1.8</v>
      </c>
      <c r="Y20" s="31">
        <v>1.8</v>
      </c>
      <c r="Z20" s="31">
        <v>1</v>
      </c>
      <c r="AA20" s="31">
        <f t="shared" si="2"/>
        <v>154.20000000000002</v>
      </c>
    </row>
    <row r="21" spans="1:27" x14ac:dyDescent="0.4">
      <c r="A21" s="66">
        <v>3</v>
      </c>
      <c r="B21" s="28" t="s">
        <v>89</v>
      </c>
      <c r="C21" s="28">
        <v>20</v>
      </c>
      <c r="D21" s="28" t="s">
        <v>99</v>
      </c>
      <c r="E21" s="28">
        <v>20</v>
      </c>
      <c r="F21" s="28" t="s">
        <v>255</v>
      </c>
      <c r="G21" s="29" t="s">
        <v>211</v>
      </c>
      <c r="H21" s="27">
        <v>300</v>
      </c>
      <c r="I21" s="27" t="s">
        <v>40</v>
      </c>
      <c r="J21" s="27" t="s">
        <v>24</v>
      </c>
      <c r="K21" s="27"/>
      <c r="L21" s="27" t="s">
        <v>185</v>
      </c>
      <c r="M21" s="27" t="s">
        <v>166</v>
      </c>
      <c r="N21" s="27">
        <v>152.4</v>
      </c>
      <c r="O21" s="27">
        <v>154.20000000000002</v>
      </c>
      <c r="P21" s="27">
        <v>1</v>
      </c>
      <c r="Q21" s="30">
        <v>4.8</v>
      </c>
      <c r="R21" s="30">
        <f t="shared" si="0"/>
        <v>4.8</v>
      </c>
      <c r="S21" s="73"/>
      <c r="T21" s="27" t="s">
        <v>128</v>
      </c>
      <c r="U21" s="27"/>
      <c r="W21" s="90"/>
      <c r="X21" s="31">
        <f t="shared" si="1"/>
        <v>1.8</v>
      </c>
      <c r="Y21" s="31">
        <v>1.8</v>
      </c>
      <c r="Z21" s="31">
        <v>1</v>
      </c>
      <c r="AA21" s="31">
        <f t="shared" si="2"/>
        <v>154.20000000000002</v>
      </c>
    </row>
    <row r="22" spans="1:27" x14ac:dyDescent="0.4">
      <c r="A22" s="66">
        <v>3</v>
      </c>
      <c r="B22" s="28" t="s">
        <v>89</v>
      </c>
      <c r="C22" s="28">
        <v>20</v>
      </c>
      <c r="D22" s="28" t="s">
        <v>99</v>
      </c>
      <c r="E22" s="28">
        <v>20</v>
      </c>
      <c r="F22" s="28" t="s">
        <v>99</v>
      </c>
      <c r="G22" s="29" t="s">
        <v>211</v>
      </c>
      <c r="H22" s="27">
        <v>300</v>
      </c>
      <c r="I22" s="27" t="s">
        <v>194</v>
      </c>
      <c r="J22" s="27" t="s">
        <v>22</v>
      </c>
      <c r="K22" s="27"/>
      <c r="L22" s="27" t="s">
        <v>185</v>
      </c>
      <c r="M22" s="27" t="s">
        <v>166</v>
      </c>
      <c r="N22" s="27">
        <v>149.1</v>
      </c>
      <c r="O22" s="27">
        <v>152.69999999999999</v>
      </c>
      <c r="P22" s="27">
        <v>6</v>
      </c>
      <c r="Q22" s="30">
        <v>5.8</v>
      </c>
      <c r="R22" s="30">
        <f t="shared" si="0"/>
        <v>34.799999999999997</v>
      </c>
      <c r="S22" s="73"/>
      <c r="T22" s="27" t="s">
        <v>128</v>
      </c>
      <c r="U22" s="27"/>
      <c r="W22" s="90"/>
      <c r="X22" s="31">
        <f t="shared" si="1"/>
        <v>3.6</v>
      </c>
      <c r="Y22" s="31">
        <v>1.8</v>
      </c>
      <c r="Z22" s="31">
        <v>2</v>
      </c>
      <c r="AA22" s="31">
        <f t="shared" si="2"/>
        <v>152.69999999999999</v>
      </c>
    </row>
    <row r="23" spans="1:27" x14ac:dyDescent="0.4">
      <c r="A23" s="66">
        <v>3</v>
      </c>
      <c r="B23" s="28" t="s">
        <v>89</v>
      </c>
      <c r="C23" s="28">
        <v>20</v>
      </c>
      <c r="D23" s="28" t="s">
        <v>99</v>
      </c>
      <c r="E23" s="28">
        <v>20</v>
      </c>
      <c r="F23" s="28" t="s">
        <v>255</v>
      </c>
      <c r="G23" s="29" t="s">
        <v>211</v>
      </c>
      <c r="H23" s="27">
        <v>300</v>
      </c>
      <c r="I23" s="27" t="s">
        <v>40</v>
      </c>
      <c r="J23" s="27" t="s">
        <v>22</v>
      </c>
      <c r="K23" s="27"/>
      <c r="L23" s="27" t="s">
        <v>185</v>
      </c>
      <c r="M23" s="27" t="s">
        <v>166</v>
      </c>
      <c r="N23" s="27">
        <v>152</v>
      </c>
      <c r="O23" s="27">
        <v>153.80000000000001</v>
      </c>
      <c r="P23" s="27">
        <v>2</v>
      </c>
      <c r="Q23" s="30">
        <v>4.5999999999999996</v>
      </c>
      <c r="R23" s="30">
        <f t="shared" si="0"/>
        <v>9.1999999999999993</v>
      </c>
      <c r="S23" s="73"/>
      <c r="T23" s="27" t="s">
        <v>128</v>
      </c>
      <c r="U23" s="27"/>
      <c r="W23" s="90"/>
      <c r="X23" s="31">
        <f t="shared" si="1"/>
        <v>1.8</v>
      </c>
      <c r="Y23" s="31">
        <v>1.8</v>
      </c>
      <c r="Z23" s="31">
        <v>1</v>
      </c>
      <c r="AA23" s="31">
        <f t="shared" si="2"/>
        <v>153.80000000000001</v>
      </c>
    </row>
    <row r="24" spans="1:27" x14ac:dyDescent="0.4">
      <c r="A24" s="66">
        <v>3</v>
      </c>
      <c r="B24" s="28" t="s">
        <v>89</v>
      </c>
      <c r="C24" s="28">
        <v>25</v>
      </c>
      <c r="D24" s="28" t="s">
        <v>99</v>
      </c>
      <c r="E24" s="28">
        <v>20</v>
      </c>
      <c r="F24" s="28" t="s">
        <v>99</v>
      </c>
      <c r="G24" s="29" t="s">
        <v>216</v>
      </c>
      <c r="H24" s="27">
        <v>150</v>
      </c>
      <c r="I24" s="27" t="s">
        <v>194</v>
      </c>
      <c r="J24" s="27" t="s">
        <v>24</v>
      </c>
      <c r="K24" s="27"/>
      <c r="L24" s="27" t="s">
        <v>185</v>
      </c>
      <c r="M24" s="27" t="s">
        <v>168</v>
      </c>
      <c r="N24" s="27">
        <v>125.2</v>
      </c>
      <c r="O24" s="27">
        <v>128.80000000000001</v>
      </c>
      <c r="P24" s="27">
        <v>1</v>
      </c>
      <c r="Q24" s="30">
        <v>4.5999999999999996</v>
      </c>
      <c r="R24" s="30">
        <f t="shared" si="0"/>
        <v>4.5999999999999996</v>
      </c>
      <c r="S24" s="73"/>
      <c r="T24" s="27" t="s">
        <v>131</v>
      </c>
      <c r="U24" s="27"/>
      <c r="W24" s="90"/>
      <c r="X24" s="31">
        <f t="shared" si="1"/>
        <v>3.6</v>
      </c>
      <c r="Y24" s="31">
        <v>1.8</v>
      </c>
      <c r="Z24" s="31">
        <v>2</v>
      </c>
      <c r="AA24" s="31">
        <f t="shared" si="2"/>
        <v>128.80000000000001</v>
      </c>
    </row>
    <row r="25" spans="1:27" x14ac:dyDescent="0.4">
      <c r="A25" s="66">
        <v>3</v>
      </c>
      <c r="B25" s="28" t="s">
        <v>89</v>
      </c>
      <c r="C25" s="28">
        <v>40</v>
      </c>
      <c r="D25" s="28" t="s">
        <v>99</v>
      </c>
      <c r="E25" s="28">
        <v>32</v>
      </c>
      <c r="F25" s="28" t="s">
        <v>99</v>
      </c>
      <c r="G25" s="29" t="s">
        <v>215</v>
      </c>
      <c r="H25" s="27">
        <v>150</v>
      </c>
      <c r="I25" s="27" t="s">
        <v>194</v>
      </c>
      <c r="J25" s="27" t="s">
        <v>24</v>
      </c>
      <c r="K25" s="27"/>
      <c r="L25" s="27" t="s">
        <v>185</v>
      </c>
      <c r="M25" s="27" t="s">
        <v>167</v>
      </c>
      <c r="N25" s="27">
        <v>161.69999999999999</v>
      </c>
      <c r="O25" s="27">
        <v>165.29999999999998</v>
      </c>
      <c r="P25" s="27">
        <v>1</v>
      </c>
      <c r="Q25" s="30">
        <v>8</v>
      </c>
      <c r="R25" s="30">
        <f t="shared" si="0"/>
        <v>8</v>
      </c>
      <c r="S25" s="73"/>
      <c r="T25" s="27" t="s">
        <v>130</v>
      </c>
      <c r="U25" s="27"/>
      <c r="W25" s="90"/>
      <c r="X25" s="31">
        <f t="shared" si="1"/>
        <v>3.6</v>
      </c>
      <c r="Y25" s="31">
        <v>1.8</v>
      </c>
      <c r="Z25" s="31">
        <v>2</v>
      </c>
      <c r="AA25" s="31">
        <f t="shared" si="2"/>
        <v>165.29999999999998</v>
      </c>
    </row>
    <row r="26" spans="1:27" x14ac:dyDescent="0.4">
      <c r="A26" s="66">
        <v>3</v>
      </c>
      <c r="B26" s="28" t="s">
        <v>89</v>
      </c>
      <c r="C26" s="28">
        <v>40</v>
      </c>
      <c r="D26" s="28" t="s">
        <v>105</v>
      </c>
      <c r="E26" s="28">
        <v>40</v>
      </c>
      <c r="F26" s="28" t="s">
        <v>100</v>
      </c>
      <c r="G26" s="29" t="s">
        <v>213</v>
      </c>
      <c r="H26" s="27">
        <v>150</v>
      </c>
      <c r="I26" s="27" t="s">
        <v>227</v>
      </c>
      <c r="J26" s="69" t="s">
        <v>231</v>
      </c>
      <c r="K26" s="69" t="s">
        <v>236</v>
      </c>
      <c r="L26" s="69" t="s">
        <v>185</v>
      </c>
      <c r="M26" s="69" t="s">
        <v>181</v>
      </c>
      <c r="N26" s="69" t="s">
        <v>258</v>
      </c>
      <c r="O26" s="69">
        <v>165</v>
      </c>
      <c r="P26" s="27">
        <v>1</v>
      </c>
      <c r="Q26" s="30">
        <v>7</v>
      </c>
      <c r="R26" s="30">
        <f t="shared" si="0"/>
        <v>7</v>
      </c>
      <c r="S26" s="75" t="s">
        <v>182</v>
      </c>
      <c r="T26" s="27" t="s">
        <v>128</v>
      </c>
      <c r="U26" s="27"/>
      <c r="W26" s="90"/>
      <c r="X26" s="31">
        <f t="shared" si="1"/>
        <v>0</v>
      </c>
      <c r="Y26" s="31">
        <v>0</v>
      </c>
      <c r="AA26" s="31">
        <f t="shared" si="2"/>
        <v>165</v>
      </c>
    </row>
    <row r="27" spans="1:27" x14ac:dyDescent="0.4">
      <c r="A27" s="66">
        <v>3</v>
      </c>
      <c r="B27" s="28" t="s">
        <v>89</v>
      </c>
      <c r="C27" s="28">
        <v>50</v>
      </c>
      <c r="D27" s="28" t="s">
        <v>105</v>
      </c>
      <c r="E27" s="28">
        <v>40</v>
      </c>
      <c r="F27" s="28" t="s">
        <v>100</v>
      </c>
      <c r="G27" s="29" t="s">
        <v>218</v>
      </c>
      <c r="H27" s="27">
        <v>150</v>
      </c>
      <c r="I27" s="27" t="s">
        <v>227</v>
      </c>
      <c r="J27" s="70" t="s">
        <v>233</v>
      </c>
      <c r="K27" s="69" t="s">
        <v>236</v>
      </c>
      <c r="L27" s="69" t="s">
        <v>185</v>
      </c>
      <c r="M27" s="69" t="s">
        <v>129</v>
      </c>
      <c r="N27" s="69" t="s">
        <v>259</v>
      </c>
      <c r="O27" s="69">
        <v>178.2</v>
      </c>
      <c r="P27" s="66">
        <v>2</v>
      </c>
      <c r="Q27" s="30">
        <v>15.8</v>
      </c>
      <c r="R27" s="30">
        <f t="shared" si="0"/>
        <v>31.6</v>
      </c>
      <c r="S27" s="75" t="s">
        <v>112</v>
      </c>
      <c r="T27" s="27" t="s">
        <v>130</v>
      </c>
      <c r="U27" s="27"/>
      <c r="W27" s="90"/>
      <c r="X27" s="31">
        <f t="shared" si="1"/>
        <v>0</v>
      </c>
      <c r="Y27" s="31">
        <v>0</v>
      </c>
      <c r="AA27" s="31">
        <f t="shared" si="2"/>
        <v>178.2</v>
      </c>
    </row>
    <row r="28" spans="1:27" ht="19.8" customHeight="1" x14ac:dyDescent="0.4">
      <c r="A28" s="66">
        <v>3</v>
      </c>
      <c r="B28" s="28" t="s">
        <v>89</v>
      </c>
      <c r="C28" s="28">
        <v>50</v>
      </c>
      <c r="D28" s="28" t="s">
        <v>99</v>
      </c>
      <c r="E28" s="28">
        <v>40</v>
      </c>
      <c r="F28" s="28" t="s">
        <v>99</v>
      </c>
      <c r="G28" s="29" t="s">
        <v>217</v>
      </c>
      <c r="H28" s="27">
        <v>300</v>
      </c>
      <c r="I28" s="27" t="s">
        <v>194</v>
      </c>
      <c r="J28" s="27" t="s">
        <v>50</v>
      </c>
      <c r="K28" s="27"/>
      <c r="L28" s="27" t="s">
        <v>185</v>
      </c>
      <c r="M28" s="27" t="s">
        <v>167</v>
      </c>
      <c r="N28" s="27">
        <v>213.8</v>
      </c>
      <c r="O28" s="27">
        <v>217.4</v>
      </c>
      <c r="P28" s="27">
        <v>1</v>
      </c>
      <c r="Q28" s="30">
        <v>17.399999999999999</v>
      </c>
      <c r="R28" s="30">
        <f t="shared" si="0"/>
        <v>17.399999999999999</v>
      </c>
      <c r="S28" s="73"/>
      <c r="T28" s="27" t="s">
        <v>132</v>
      </c>
      <c r="U28" s="27"/>
      <c r="W28" s="90"/>
      <c r="X28" s="31">
        <f t="shared" si="1"/>
        <v>3.6</v>
      </c>
      <c r="Y28" s="31">
        <v>1.8</v>
      </c>
      <c r="Z28" s="31">
        <v>2</v>
      </c>
      <c r="AA28" s="31">
        <f t="shared" si="2"/>
        <v>217.4</v>
      </c>
    </row>
    <row r="29" spans="1:27" x14ac:dyDescent="0.4">
      <c r="A29" s="66">
        <v>3</v>
      </c>
      <c r="B29" s="28" t="s">
        <v>89</v>
      </c>
      <c r="C29" s="28">
        <v>50</v>
      </c>
      <c r="D29" s="28" t="s">
        <v>105</v>
      </c>
      <c r="E29" s="28">
        <v>20</v>
      </c>
      <c r="F29" s="28" t="s">
        <v>100</v>
      </c>
      <c r="G29" s="29" t="s">
        <v>206</v>
      </c>
      <c r="H29" s="27">
        <v>150</v>
      </c>
      <c r="I29" s="27" t="s">
        <v>227</v>
      </c>
      <c r="J29" s="70" t="s">
        <v>233</v>
      </c>
      <c r="K29" s="69" t="s">
        <v>236</v>
      </c>
      <c r="L29" s="69" t="s">
        <v>185</v>
      </c>
      <c r="M29" s="69" t="s">
        <v>124</v>
      </c>
      <c r="N29" s="69" t="s">
        <v>261</v>
      </c>
      <c r="O29" s="69">
        <v>178.6</v>
      </c>
      <c r="P29" s="66">
        <v>1</v>
      </c>
      <c r="Q29" s="30">
        <v>11.2</v>
      </c>
      <c r="R29" s="30">
        <f t="shared" si="0"/>
        <v>11.2</v>
      </c>
      <c r="S29" s="75" t="s">
        <v>183</v>
      </c>
      <c r="T29" s="27" t="s">
        <v>131</v>
      </c>
      <c r="U29" s="27"/>
      <c r="W29" s="90"/>
      <c r="X29" s="31">
        <f t="shared" si="1"/>
        <v>0</v>
      </c>
      <c r="Y29" s="31">
        <v>0</v>
      </c>
      <c r="AA29" s="31">
        <f t="shared" si="2"/>
        <v>178.6</v>
      </c>
    </row>
    <row r="30" spans="1:27" x14ac:dyDescent="0.4">
      <c r="A30" s="66">
        <v>3</v>
      </c>
      <c r="B30" s="28" t="s">
        <v>89</v>
      </c>
      <c r="C30" s="28">
        <v>50</v>
      </c>
      <c r="D30" s="28" t="s">
        <v>105</v>
      </c>
      <c r="E30" s="28">
        <v>50</v>
      </c>
      <c r="F30" s="28" t="s">
        <v>100</v>
      </c>
      <c r="G30" s="29" t="s">
        <v>206</v>
      </c>
      <c r="H30" s="27">
        <v>150</v>
      </c>
      <c r="I30" s="27" t="s">
        <v>227</v>
      </c>
      <c r="J30" s="70" t="s">
        <v>233</v>
      </c>
      <c r="K30" s="69" t="s">
        <v>236</v>
      </c>
      <c r="L30" s="69" t="s">
        <v>185</v>
      </c>
      <c r="M30" s="69" t="s">
        <v>181</v>
      </c>
      <c r="N30" s="69" t="s">
        <v>260</v>
      </c>
      <c r="O30" s="69">
        <v>177.8</v>
      </c>
      <c r="P30" s="27">
        <v>1</v>
      </c>
      <c r="Q30" s="30">
        <v>13.9</v>
      </c>
      <c r="R30" s="30">
        <f t="shared" si="0"/>
        <v>13.9</v>
      </c>
      <c r="S30" s="75" t="s">
        <v>112</v>
      </c>
      <c r="T30" s="27" t="s">
        <v>128</v>
      </c>
      <c r="U30" s="27"/>
      <c r="W30" s="90"/>
      <c r="X30" s="31">
        <f t="shared" si="1"/>
        <v>0</v>
      </c>
      <c r="Y30" s="31">
        <v>0</v>
      </c>
      <c r="AA30" s="31">
        <f t="shared" si="2"/>
        <v>177.8</v>
      </c>
    </row>
    <row r="31" spans="1:27" x14ac:dyDescent="0.4">
      <c r="A31" s="66">
        <v>3</v>
      </c>
      <c r="B31" s="28" t="s">
        <v>89</v>
      </c>
      <c r="C31" s="28">
        <v>50</v>
      </c>
      <c r="D31" s="28" t="s">
        <v>99</v>
      </c>
      <c r="E31" s="28">
        <v>40</v>
      </c>
      <c r="F31" s="28" t="s">
        <v>99</v>
      </c>
      <c r="G31" s="67" t="s">
        <v>206</v>
      </c>
      <c r="H31" s="27">
        <v>300</v>
      </c>
      <c r="I31" s="27" t="s">
        <v>194</v>
      </c>
      <c r="J31" s="27" t="s">
        <v>22</v>
      </c>
      <c r="K31" s="27"/>
      <c r="L31" s="27" t="s">
        <v>185</v>
      </c>
      <c r="M31" s="27" t="s">
        <v>166</v>
      </c>
      <c r="N31" s="27">
        <v>211.9</v>
      </c>
      <c r="O31" s="27">
        <v>215.5</v>
      </c>
      <c r="P31" s="27">
        <v>3</v>
      </c>
      <c r="Q31" s="30">
        <v>20.2</v>
      </c>
      <c r="R31" s="30">
        <f t="shared" si="0"/>
        <v>60.599999999999994</v>
      </c>
      <c r="S31" s="73"/>
      <c r="T31" s="27" t="s">
        <v>128</v>
      </c>
      <c r="U31" s="27"/>
      <c r="W31" s="90"/>
      <c r="X31" s="31">
        <f t="shared" si="1"/>
        <v>3.6</v>
      </c>
      <c r="Y31" s="31">
        <v>1.8</v>
      </c>
      <c r="Z31" s="31">
        <v>2</v>
      </c>
      <c r="AA31" s="31">
        <f t="shared" si="2"/>
        <v>215.5</v>
      </c>
    </row>
    <row r="32" spans="1:27" x14ac:dyDescent="0.4">
      <c r="A32" s="66">
        <v>3</v>
      </c>
      <c r="B32" s="28" t="s">
        <v>89</v>
      </c>
      <c r="C32" s="28">
        <v>50</v>
      </c>
      <c r="D32" s="28" t="s">
        <v>99</v>
      </c>
      <c r="E32" s="28">
        <v>50</v>
      </c>
      <c r="F32" s="28" t="s">
        <v>99</v>
      </c>
      <c r="G32" s="67" t="s">
        <v>206</v>
      </c>
      <c r="H32" s="27">
        <v>300</v>
      </c>
      <c r="I32" s="27" t="s">
        <v>194</v>
      </c>
      <c r="J32" s="27" t="s">
        <v>243</v>
      </c>
      <c r="K32" s="27"/>
      <c r="L32" s="27" t="s">
        <v>185</v>
      </c>
      <c r="M32" s="27" t="s">
        <v>168</v>
      </c>
      <c r="N32" s="27">
        <v>215</v>
      </c>
      <c r="O32" s="27">
        <v>218.6</v>
      </c>
      <c r="P32" s="27">
        <v>1</v>
      </c>
      <c r="Q32" s="30">
        <v>14</v>
      </c>
      <c r="R32" s="30">
        <f t="shared" si="0"/>
        <v>14</v>
      </c>
      <c r="S32" s="73"/>
      <c r="T32" s="27" t="s">
        <v>133</v>
      </c>
      <c r="U32" s="27"/>
      <c r="W32" s="90"/>
      <c r="X32" s="31">
        <f t="shared" si="1"/>
        <v>3.6</v>
      </c>
      <c r="Y32" s="31">
        <v>1.8</v>
      </c>
      <c r="Z32" s="31">
        <v>2</v>
      </c>
      <c r="AA32" s="31">
        <f t="shared" si="2"/>
        <v>218.6</v>
      </c>
    </row>
    <row r="33" spans="1:27" x14ac:dyDescent="0.4">
      <c r="A33" s="66">
        <v>3</v>
      </c>
      <c r="B33" s="28" t="s">
        <v>90</v>
      </c>
      <c r="C33" s="28">
        <v>20</v>
      </c>
      <c r="D33" s="28" t="s">
        <v>98</v>
      </c>
      <c r="E33" s="28">
        <v>20</v>
      </c>
      <c r="F33" s="28" t="s">
        <v>98</v>
      </c>
      <c r="G33" s="29" t="s">
        <v>211</v>
      </c>
      <c r="H33" s="27">
        <v>1500</v>
      </c>
      <c r="I33" s="27" t="s">
        <v>158</v>
      </c>
      <c r="J33" s="27" t="s">
        <v>22</v>
      </c>
      <c r="K33" s="27"/>
      <c r="L33" s="27" t="s">
        <v>185</v>
      </c>
      <c r="M33" s="27" t="s">
        <v>166</v>
      </c>
      <c r="N33" s="27">
        <v>215.8</v>
      </c>
      <c r="O33" s="27">
        <v>229.8</v>
      </c>
      <c r="P33" s="27">
        <v>1</v>
      </c>
      <c r="Q33" s="30">
        <v>10.199999999999999</v>
      </c>
      <c r="R33" s="30">
        <f t="shared" si="0"/>
        <v>10.199999999999999</v>
      </c>
      <c r="S33" s="73"/>
      <c r="T33" s="27" t="s">
        <v>128</v>
      </c>
      <c r="U33" s="27"/>
      <c r="W33" s="90"/>
      <c r="X33" s="31">
        <f t="shared" si="1"/>
        <v>14</v>
      </c>
      <c r="Y33" s="31">
        <v>7</v>
      </c>
      <c r="Z33" s="31">
        <v>2</v>
      </c>
      <c r="AA33" s="31">
        <f t="shared" si="2"/>
        <v>229.8</v>
      </c>
    </row>
    <row r="34" spans="1:27" ht="22.95" customHeight="1" x14ac:dyDescent="0.4">
      <c r="A34" s="66">
        <v>3</v>
      </c>
      <c r="B34" s="28" t="s">
        <v>136</v>
      </c>
      <c r="C34" s="28">
        <v>20</v>
      </c>
      <c r="D34" s="28" t="s">
        <v>105</v>
      </c>
      <c r="E34" s="28">
        <v>20</v>
      </c>
      <c r="F34" s="28" t="s">
        <v>100</v>
      </c>
      <c r="G34" s="29" t="s">
        <v>212</v>
      </c>
      <c r="H34" s="27">
        <v>150</v>
      </c>
      <c r="I34" s="27" t="s">
        <v>228</v>
      </c>
      <c r="J34" s="70" t="s">
        <v>233</v>
      </c>
      <c r="K34" s="69" t="s">
        <v>236</v>
      </c>
      <c r="L34" s="69"/>
      <c r="M34" s="69" t="s">
        <v>124</v>
      </c>
      <c r="N34" s="69" t="s">
        <v>262</v>
      </c>
      <c r="O34" s="69">
        <v>177.4</v>
      </c>
      <c r="P34" s="27">
        <v>3</v>
      </c>
      <c r="Q34" s="30">
        <v>4.5999999999999996</v>
      </c>
      <c r="R34" s="30">
        <f t="shared" ref="R34:R54" si="3">Q34*P34</f>
        <v>13.799999999999999</v>
      </c>
      <c r="S34" s="75" t="s">
        <v>180</v>
      </c>
      <c r="T34" s="27" t="s">
        <v>126</v>
      </c>
      <c r="U34" s="27"/>
      <c r="W34" s="90"/>
      <c r="X34" s="31">
        <f t="shared" si="1"/>
        <v>0</v>
      </c>
      <c r="Y34" s="31">
        <v>0</v>
      </c>
      <c r="AA34" s="31">
        <f t="shared" si="2"/>
        <v>177.4</v>
      </c>
    </row>
    <row r="35" spans="1:27" x14ac:dyDescent="0.4">
      <c r="A35" s="66">
        <v>3</v>
      </c>
      <c r="B35" s="28" t="s">
        <v>136</v>
      </c>
      <c r="C35" s="28">
        <v>20</v>
      </c>
      <c r="D35" s="28" t="s">
        <v>254</v>
      </c>
      <c r="E35" s="28">
        <v>20</v>
      </c>
      <c r="F35" s="28" t="s">
        <v>254</v>
      </c>
      <c r="G35" s="29" t="s">
        <v>211</v>
      </c>
      <c r="H35" s="27">
        <v>300</v>
      </c>
      <c r="I35" s="27" t="s">
        <v>194</v>
      </c>
      <c r="J35" s="27" t="s">
        <v>137</v>
      </c>
      <c r="K35" s="27"/>
      <c r="L35" s="27" t="s">
        <v>185</v>
      </c>
      <c r="M35" s="27" t="s">
        <v>189</v>
      </c>
      <c r="N35" s="27">
        <v>182.2</v>
      </c>
      <c r="O35" s="27">
        <v>185.79999999999998</v>
      </c>
      <c r="P35" s="27">
        <v>1</v>
      </c>
      <c r="Q35" s="68">
        <v>5.8</v>
      </c>
      <c r="R35" s="68">
        <f t="shared" si="3"/>
        <v>5.8</v>
      </c>
      <c r="S35" s="75" t="s">
        <v>188</v>
      </c>
      <c r="T35" s="27" t="s">
        <v>126</v>
      </c>
      <c r="U35" s="27"/>
      <c r="W35" s="90"/>
      <c r="X35" s="31">
        <f t="shared" si="1"/>
        <v>3.6</v>
      </c>
      <c r="Y35" s="31">
        <v>1.8</v>
      </c>
      <c r="Z35" s="31">
        <v>2</v>
      </c>
      <c r="AA35" s="31">
        <f t="shared" si="2"/>
        <v>185.79999999999998</v>
      </c>
    </row>
    <row r="36" spans="1:27" x14ac:dyDescent="0.4">
      <c r="A36" s="66">
        <v>3</v>
      </c>
      <c r="B36" s="28" t="s">
        <v>87</v>
      </c>
      <c r="C36" s="28">
        <v>20</v>
      </c>
      <c r="D36" s="28" t="s">
        <v>97</v>
      </c>
      <c r="E36" s="28">
        <v>20</v>
      </c>
      <c r="F36" s="28" t="s">
        <v>97</v>
      </c>
      <c r="G36" s="29" t="s">
        <v>212</v>
      </c>
      <c r="H36" s="27">
        <v>600</v>
      </c>
      <c r="I36" s="27" t="s">
        <v>60</v>
      </c>
      <c r="J36" s="27" t="s">
        <v>22</v>
      </c>
      <c r="K36" s="27"/>
      <c r="L36" s="27" t="s">
        <v>185</v>
      </c>
      <c r="M36" s="27" t="s">
        <v>164</v>
      </c>
      <c r="N36" s="27">
        <v>227.1</v>
      </c>
      <c r="O36" s="27">
        <v>241.1</v>
      </c>
      <c r="P36" s="27">
        <v>4</v>
      </c>
      <c r="Q36" s="30">
        <v>10.8</v>
      </c>
      <c r="R36" s="30">
        <f t="shared" si="3"/>
        <v>43.2</v>
      </c>
      <c r="S36" s="73" t="s">
        <v>140</v>
      </c>
      <c r="T36" s="27" t="s">
        <v>141</v>
      </c>
      <c r="U36" s="27"/>
      <c r="W36" s="90"/>
      <c r="X36" s="31">
        <f t="shared" si="1"/>
        <v>14</v>
      </c>
      <c r="Y36" s="31">
        <v>7</v>
      </c>
      <c r="Z36" s="31">
        <v>2</v>
      </c>
      <c r="AA36" s="31">
        <f t="shared" si="2"/>
        <v>241.1</v>
      </c>
    </row>
    <row r="37" spans="1:27" x14ac:dyDescent="0.4">
      <c r="A37" s="66">
        <v>3</v>
      </c>
      <c r="B37" s="28" t="s">
        <v>87</v>
      </c>
      <c r="C37" s="28">
        <v>25</v>
      </c>
      <c r="D37" s="28" t="s">
        <v>99</v>
      </c>
      <c r="E37" s="28">
        <v>25</v>
      </c>
      <c r="F37" s="28" t="s">
        <v>99</v>
      </c>
      <c r="G37" s="29" t="s">
        <v>209</v>
      </c>
      <c r="H37" s="27">
        <v>150</v>
      </c>
      <c r="I37" s="27" t="s">
        <v>64</v>
      </c>
      <c r="J37" s="27" t="s">
        <v>145</v>
      </c>
      <c r="K37" s="27" t="s">
        <v>177</v>
      </c>
      <c r="L37" s="27" t="s">
        <v>185</v>
      </c>
      <c r="M37" s="27" t="s">
        <v>178</v>
      </c>
      <c r="N37" s="27">
        <v>267.60000000000002</v>
      </c>
      <c r="O37" s="27">
        <v>271.20000000000005</v>
      </c>
      <c r="P37" s="27">
        <v>2</v>
      </c>
      <c r="Q37" s="30">
        <v>5.0999999999999996</v>
      </c>
      <c r="R37" s="30">
        <f t="shared" si="3"/>
        <v>10.199999999999999</v>
      </c>
      <c r="S37" s="74" t="s">
        <v>245</v>
      </c>
      <c r="T37" s="27" t="s">
        <v>144</v>
      </c>
      <c r="U37" s="27"/>
      <c r="W37" s="90"/>
      <c r="X37" s="31">
        <f t="shared" si="1"/>
        <v>3.6</v>
      </c>
      <c r="Y37" s="31">
        <v>1.8</v>
      </c>
      <c r="Z37" s="31">
        <v>2</v>
      </c>
      <c r="AA37" s="31">
        <f t="shared" si="2"/>
        <v>271.20000000000005</v>
      </c>
    </row>
    <row r="38" spans="1:27" x14ac:dyDescent="0.4">
      <c r="A38" s="66">
        <v>3</v>
      </c>
      <c r="B38" s="28" t="s">
        <v>87</v>
      </c>
      <c r="C38" s="28">
        <v>25</v>
      </c>
      <c r="D38" s="28" t="s">
        <v>99</v>
      </c>
      <c r="E38" s="28">
        <v>25</v>
      </c>
      <c r="F38" s="28" t="s">
        <v>99</v>
      </c>
      <c r="G38" s="29" t="s">
        <v>208</v>
      </c>
      <c r="H38" s="27">
        <v>150</v>
      </c>
      <c r="I38" s="27" t="s">
        <v>64</v>
      </c>
      <c r="J38" s="27" t="s">
        <v>22</v>
      </c>
      <c r="K38" s="27"/>
      <c r="L38" s="27" t="s">
        <v>185</v>
      </c>
      <c r="M38" s="27" t="s">
        <v>143</v>
      </c>
      <c r="N38" s="27">
        <v>307.7</v>
      </c>
      <c r="O38" s="27">
        <v>311.3</v>
      </c>
      <c r="P38" s="66">
        <v>2</v>
      </c>
      <c r="Q38" s="30">
        <v>5.6</v>
      </c>
      <c r="R38" s="30">
        <f t="shared" si="3"/>
        <v>11.2</v>
      </c>
      <c r="S38" s="62" t="s">
        <v>110</v>
      </c>
      <c r="T38" s="27" t="s">
        <v>142</v>
      </c>
      <c r="U38" s="27"/>
      <c r="W38" s="90"/>
      <c r="X38" s="31">
        <f t="shared" si="1"/>
        <v>3.6</v>
      </c>
      <c r="Y38" s="31">
        <v>1.8</v>
      </c>
      <c r="Z38" s="31">
        <v>2</v>
      </c>
      <c r="AA38" s="31">
        <f t="shared" si="2"/>
        <v>311.3</v>
      </c>
    </row>
    <row r="39" spans="1:27" x14ac:dyDescent="0.4">
      <c r="A39" s="66">
        <v>3</v>
      </c>
      <c r="B39" s="28" t="s">
        <v>88</v>
      </c>
      <c r="C39" s="28">
        <v>25</v>
      </c>
      <c r="D39" s="28" t="s">
        <v>254</v>
      </c>
      <c r="E39" s="28">
        <v>25</v>
      </c>
      <c r="F39" s="28" t="s">
        <v>254</v>
      </c>
      <c r="G39" s="29" t="s">
        <v>208</v>
      </c>
      <c r="H39" s="27">
        <v>150</v>
      </c>
      <c r="I39" s="27" t="s">
        <v>64</v>
      </c>
      <c r="J39" s="27" t="s">
        <v>146</v>
      </c>
      <c r="K39" s="27"/>
      <c r="L39" s="27" t="s">
        <v>185</v>
      </c>
      <c r="M39" s="27" t="s">
        <v>179</v>
      </c>
      <c r="N39" s="27">
        <v>215.2</v>
      </c>
      <c r="O39" s="27">
        <v>218.79999999999998</v>
      </c>
      <c r="P39" s="66">
        <v>1</v>
      </c>
      <c r="Q39" s="30">
        <v>5.6</v>
      </c>
      <c r="R39" s="30">
        <f t="shared" si="3"/>
        <v>5.6</v>
      </c>
      <c r="S39" s="62"/>
      <c r="T39" s="27" t="s">
        <v>144</v>
      </c>
      <c r="U39" s="27"/>
      <c r="W39" s="90"/>
      <c r="X39" s="31">
        <f t="shared" si="1"/>
        <v>3.6</v>
      </c>
      <c r="Y39" s="31">
        <v>1.8</v>
      </c>
      <c r="Z39" s="31">
        <v>2</v>
      </c>
      <c r="AA39" s="31">
        <f t="shared" si="2"/>
        <v>218.79999999999998</v>
      </c>
    </row>
    <row r="40" spans="1:27" x14ac:dyDescent="0.4">
      <c r="A40" s="66">
        <v>3</v>
      </c>
      <c r="B40" s="28" t="s">
        <v>87</v>
      </c>
      <c r="C40" s="28">
        <v>25</v>
      </c>
      <c r="D40" s="28" t="s">
        <v>97</v>
      </c>
      <c r="E40" s="28">
        <v>25</v>
      </c>
      <c r="F40" s="28" t="s">
        <v>97</v>
      </c>
      <c r="G40" s="29" t="s">
        <v>208</v>
      </c>
      <c r="H40" s="27">
        <v>1500</v>
      </c>
      <c r="I40" s="27" t="s">
        <v>60</v>
      </c>
      <c r="J40" s="27" t="s">
        <v>22</v>
      </c>
      <c r="K40" s="27"/>
      <c r="L40" s="27" t="s">
        <v>185</v>
      </c>
      <c r="M40" s="27" t="s">
        <v>165</v>
      </c>
      <c r="N40" s="27">
        <v>215.6</v>
      </c>
      <c r="O40" s="27">
        <v>229.6</v>
      </c>
      <c r="P40" s="66">
        <v>2</v>
      </c>
      <c r="Q40" s="30">
        <v>12</v>
      </c>
      <c r="R40" s="30">
        <f t="shared" si="3"/>
        <v>24</v>
      </c>
      <c r="S40" s="73"/>
      <c r="T40" s="27" t="s">
        <v>142</v>
      </c>
      <c r="U40" s="27"/>
      <c r="W40" s="90"/>
      <c r="X40" s="31">
        <f t="shared" si="1"/>
        <v>14</v>
      </c>
      <c r="Y40" s="31">
        <v>7</v>
      </c>
      <c r="Z40" s="31">
        <v>2</v>
      </c>
      <c r="AA40" s="31">
        <f t="shared" si="2"/>
        <v>229.6</v>
      </c>
    </row>
    <row r="41" spans="1:27" x14ac:dyDescent="0.4">
      <c r="A41" s="66">
        <v>3</v>
      </c>
      <c r="B41" s="28" t="s">
        <v>87</v>
      </c>
      <c r="C41" s="28">
        <v>40</v>
      </c>
      <c r="D41" s="28" t="s">
        <v>99</v>
      </c>
      <c r="E41" s="28">
        <v>40</v>
      </c>
      <c r="F41" s="28" t="s">
        <v>99</v>
      </c>
      <c r="G41" s="29" t="s">
        <v>214</v>
      </c>
      <c r="H41" s="27">
        <v>150</v>
      </c>
      <c r="I41" s="27" t="s">
        <v>64</v>
      </c>
      <c r="J41" s="27" t="s">
        <v>22</v>
      </c>
      <c r="K41" s="27"/>
      <c r="L41" s="27" t="s">
        <v>185</v>
      </c>
      <c r="M41" s="27" t="s">
        <v>229</v>
      </c>
      <c r="N41" s="27">
        <v>292.89999999999998</v>
      </c>
      <c r="O41" s="27">
        <v>296.5</v>
      </c>
      <c r="P41" s="27">
        <v>2</v>
      </c>
      <c r="Q41" s="30">
        <v>22</v>
      </c>
      <c r="R41" s="30">
        <f t="shared" si="3"/>
        <v>44</v>
      </c>
      <c r="S41" s="73"/>
      <c r="T41" s="27" t="s">
        <v>144</v>
      </c>
      <c r="U41" s="27"/>
      <c r="W41" s="90"/>
      <c r="X41" s="31">
        <f t="shared" si="1"/>
        <v>3.6</v>
      </c>
      <c r="Y41" s="31">
        <v>1.8</v>
      </c>
      <c r="Z41" s="31">
        <v>2</v>
      </c>
      <c r="AA41" s="31">
        <f t="shared" si="2"/>
        <v>296.5</v>
      </c>
    </row>
    <row r="42" spans="1:27" x14ac:dyDescent="0.4">
      <c r="A42" s="66">
        <v>3</v>
      </c>
      <c r="B42" s="28" t="s">
        <v>87</v>
      </c>
      <c r="C42" s="28">
        <v>40</v>
      </c>
      <c r="D42" s="28" t="s">
        <v>97</v>
      </c>
      <c r="E42" s="28">
        <v>40</v>
      </c>
      <c r="F42" s="28" t="s">
        <v>97</v>
      </c>
      <c r="G42" s="29" t="s">
        <v>213</v>
      </c>
      <c r="H42" s="27">
        <v>600</v>
      </c>
      <c r="I42" s="27" t="s">
        <v>60</v>
      </c>
      <c r="J42" s="27" t="s">
        <v>22</v>
      </c>
      <c r="K42" s="27"/>
      <c r="L42" s="27" t="s">
        <v>185</v>
      </c>
      <c r="M42" s="27" t="s">
        <v>229</v>
      </c>
      <c r="N42" s="27">
        <v>286</v>
      </c>
      <c r="O42" s="27">
        <v>300</v>
      </c>
      <c r="P42" s="27">
        <v>2</v>
      </c>
      <c r="Q42" s="30">
        <v>18</v>
      </c>
      <c r="R42" s="30">
        <f t="shared" si="3"/>
        <v>36</v>
      </c>
      <c r="S42" s="73"/>
      <c r="T42" s="27" t="s">
        <v>141</v>
      </c>
      <c r="U42" s="27"/>
      <c r="W42" s="90"/>
      <c r="X42" s="31">
        <f t="shared" si="1"/>
        <v>14</v>
      </c>
      <c r="Y42" s="31">
        <v>7</v>
      </c>
      <c r="Z42" s="31">
        <v>2</v>
      </c>
      <c r="AA42" s="31">
        <f t="shared" si="2"/>
        <v>300</v>
      </c>
    </row>
    <row r="43" spans="1:27" x14ac:dyDescent="0.4">
      <c r="A43" s="66">
        <v>3</v>
      </c>
      <c r="B43" s="28" t="s">
        <v>87</v>
      </c>
      <c r="C43" s="28">
        <v>50</v>
      </c>
      <c r="D43" s="28" t="s">
        <v>97</v>
      </c>
      <c r="E43" s="28">
        <v>50</v>
      </c>
      <c r="F43" s="28" t="s">
        <v>97</v>
      </c>
      <c r="G43" s="29" t="s">
        <v>207</v>
      </c>
      <c r="H43" s="27">
        <v>600</v>
      </c>
      <c r="I43" s="27" t="s">
        <v>60</v>
      </c>
      <c r="J43" s="27" t="s">
        <v>22</v>
      </c>
      <c r="K43" s="27"/>
      <c r="L43" s="27" t="s">
        <v>185</v>
      </c>
      <c r="M43" s="27" t="s">
        <v>229</v>
      </c>
      <c r="N43" s="27">
        <v>250</v>
      </c>
      <c r="O43" s="27">
        <v>264</v>
      </c>
      <c r="P43" s="27">
        <v>1</v>
      </c>
      <c r="Q43" s="30">
        <v>13.4</v>
      </c>
      <c r="R43" s="30">
        <f t="shared" si="3"/>
        <v>13.4</v>
      </c>
      <c r="S43" s="73"/>
      <c r="T43" s="27" t="s">
        <v>142</v>
      </c>
      <c r="U43" s="27"/>
      <c r="W43" s="90"/>
      <c r="X43" s="31">
        <f t="shared" si="1"/>
        <v>14</v>
      </c>
      <c r="Y43" s="31">
        <v>7</v>
      </c>
      <c r="Z43" s="31">
        <v>2</v>
      </c>
      <c r="AA43" s="31">
        <f t="shared" si="2"/>
        <v>264</v>
      </c>
    </row>
    <row r="44" spans="1:27" x14ac:dyDescent="0.4">
      <c r="A44" s="66">
        <v>3</v>
      </c>
      <c r="B44" s="28" t="s">
        <v>44</v>
      </c>
      <c r="C44" s="28">
        <v>15</v>
      </c>
      <c r="D44" s="28" t="s">
        <v>254</v>
      </c>
      <c r="E44" s="28">
        <v>15</v>
      </c>
      <c r="F44" s="28" t="s">
        <v>255</v>
      </c>
      <c r="G44" s="29" t="s">
        <v>210</v>
      </c>
      <c r="H44" s="27">
        <v>300</v>
      </c>
      <c r="I44" s="66" t="s">
        <v>134</v>
      </c>
      <c r="J44" s="27" t="s">
        <v>24</v>
      </c>
      <c r="K44" s="27"/>
      <c r="L44" s="27" t="s">
        <v>184</v>
      </c>
      <c r="M44" s="27"/>
      <c r="N44" s="27">
        <v>139.4</v>
      </c>
      <c r="O44" s="27">
        <v>141.20000000000002</v>
      </c>
      <c r="P44" s="27">
        <v>1</v>
      </c>
      <c r="Q44" s="30">
        <v>3.4</v>
      </c>
      <c r="R44" s="30">
        <f t="shared" si="3"/>
        <v>3.4</v>
      </c>
      <c r="S44" s="73"/>
      <c r="T44" s="27" t="s">
        <v>114</v>
      </c>
      <c r="U44" s="27"/>
      <c r="W44" s="90"/>
      <c r="X44" s="31">
        <f t="shared" si="1"/>
        <v>1.8</v>
      </c>
      <c r="Y44" s="31">
        <v>1.8</v>
      </c>
      <c r="Z44" s="31">
        <v>1</v>
      </c>
      <c r="AA44" s="31">
        <f t="shared" si="2"/>
        <v>141.20000000000002</v>
      </c>
    </row>
    <row r="45" spans="1:27" x14ac:dyDescent="0.4">
      <c r="A45" s="66">
        <v>3</v>
      </c>
      <c r="B45" s="28" t="s">
        <v>44</v>
      </c>
      <c r="C45" s="28">
        <v>20</v>
      </c>
      <c r="D45" s="28" t="s">
        <v>99</v>
      </c>
      <c r="E45" s="28">
        <v>15</v>
      </c>
      <c r="F45" s="28" t="s">
        <v>106</v>
      </c>
      <c r="G45" s="29" t="s">
        <v>202</v>
      </c>
      <c r="H45" s="27">
        <v>300</v>
      </c>
      <c r="I45" s="66" t="s">
        <v>40</v>
      </c>
      <c r="J45" s="27" t="s">
        <v>24</v>
      </c>
      <c r="K45" s="27"/>
      <c r="L45" s="27" t="s">
        <v>184</v>
      </c>
      <c r="M45" s="27"/>
      <c r="N45" s="27">
        <v>153.1</v>
      </c>
      <c r="O45" s="27">
        <v>154.9</v>
      </c>
      <c r="P45" s="27">
        <v>2</v>
      </c>
      <c r="Q45" s="30">
        <v>5</v>
      </c>
      <c r="R45" s="30">
        <f t="shared" si="3"/>
        <v>10</v>
      </c>
      <c r="S45" s="73"/>
      <c r="T45" s="27" t="s">
        <v>114</v>
      </c>
      <c r="U45" s="27"/>
      <c r="W45" s="90"/>
      <c r="X45" s="31">
        <f t="shared" si="1"/>
        <v>1.8</v>
      </c>
      <c r="Y45" s="31">
        <v>1.8</v>
      </c>
      <c r="Z45" s="31">
        <v>1</v>
      </c>
      <c r="AA45" s="31">
        <f t="shared" si="2"/>
        <v>154.9</v>
      </c>
    </row>
    <row r="46" spans="1:27" x14ac:dyDescent="0.4">
      <c r="A46" s="66">
        <v>3</v>
      </c>
      <c r="B46" s="28" t="s">
        <v>44</v>
      </c>
      <c r="C46" s="28">
        <v>20</v>
      </c>
      <c r="D46" s="28" t="s">
        <v>99</v>
      </c>
      <c r="E46" s="28">
        <v>20</v>
      </c>
      <c r="F46" s="28" t="s">
        <v>106</v>
      </c>
      <c r="G46" s="29" t="s">
        <v>211</v>
      </c>
      <c r="H46" s="27">
        <v>300</v>
      </c>
      <c r="I46" s="66" t="s">
        <v>40</v>
      </c>
      <c r="J46" s="27" t="s">
        <v>24</v>
      </c>
      <c r="K46" s="27"/>
      <c r="L46" s="27" t="s">
        <v>184</v>
      </c>
      <c r="M46" s="27"/>
      <c r="N46" s="27">
        <v>152.69999999999999</v>
      </c>
      <c r="O46" s="27">
        <v>154.5</v>
      </c>
      <c r="P46" s="27">
        <v>1</v>
      </c>
      <c r="Q46" s="30">
        <v>4.8</v>
      </c>
      <c r="R46" s="30">
        <f t="shared" si="3"/>
        <v>4.8</v>
      </c>
      <c r="S46" s="73"/>
      <c r="T46" s="27" t="s">
        <v>114</v>
      </c>
      <c r="U46" s="27"/>
      <c r="W46" s="90"/>
      <c r="X46" s="31">
        <f t="shared" si="1"/>
        <v>1.8</v>
      </c>
      <c r="Y46" s="31">
        <v>1.8</v>
      </c>
      <c r="Z46" s="31">
        <v>1</v>
      </c>
      <c r="AA46" s="31">
        <f t="shared" si="2"/>
        <v>154.5</v>
      </c>
    </row>
    <row r="47" spans="1:27" x14ac:dyDescent="0.4">
      <c r="A47" s="66">
        <v>3</v>
      </c>
      <c r="B47" s="28" t="s">
        <v>44</v>
      </c>
      <c r="C47" s="28">
        <v>20</v>
      </c>
      <c r="D47" s="28" t="s">
        <v>99</v>
      </c>
      <c r="E47" s="28">
        <v>20</v>
      </c>
      <c r="F47" s="28" t="s">
        <v>106</v>
      </c>
      <c r="G47" s="29" t="s">
        <v>211</v>
      </c>
      <c r="H47" s="27">
        <v>300</v>
      </c>
      <c r="I47" s="66" t="s">
        <v>40</v>
      </c>
      <c r="J47" s="27" t="s">
        <v>22</v>
      </c>
      <c r="K47" s="27"/>
      <c r="L47" s="27" t="s">
        <v>184</v>
      </c>
      <c r="M47" s="27"/>
      <c r="N47" s="27">
        <v>152.9</v>
      </c>
      <c r="O47" s="27">
        <v>154.70000000000002</v>
      </c>
      <c r="P47" s="27">
        <v>1</v>
      </c>
      <c r="Q47" s="30">
        <v>4.8</v>
      </c>
      <c r="R47" s="30">
        <f t="shared" si="3"/>
        <v>4.8</v>
      </c>
      <c r="S47" s="73"/>
      <c r="T47" s="27" t="s">
        <v>114</v>
      </c>
      <c r="U47" s="27"/>
      <c r="W47" s="90"/>
      <c r="X47" s="31">
        <f t="shared" si="1"/>
        <v>1.8</v>
      </c>
      <c r="Y47" s="31">
        <v>1.8</v>
      </c>
      <c r="Z47" s="31">
        <v>1</v>
      </c>
      <c r="AA47" s="31">
        <f t="shared" si="2"/>
        <v>154.70000000000002</v>
      </c>
    </row>
    <row r="48" spans="1:27" x14ac:dyDescent="0.4">
      <c r="A48" s="66">
        <v>3</v>
      </c>
      <c r="B48" s="28" t="s">
        <v>44</v>
      </c>
      <c r="C48" s="28">
        <v>25</v>
      </c>
      <c r="D48" s="28" t="s">
        <v>99</v>
      </c>
      <c r="E48" s="28">
        <v>25</v>
      </c>
      <c r="F48" s="28" t="s">
        <v>106</v>
      </c>
      <c r="G48" s="29" t="s">
        <v>208</v>
      </c>
      <c r="H48" s="27">
        <v>150</v>
      </c>
      <c r="I48" s="27" t="s">
        <v>42</v>
      </c>
      <c r="J48" s="27" t="s">
        <v>5</v>
      </c>
      <c r="K48" s="27"/>
      <c r="L48" s="27" t="s">
        <v>184</v>
      </c>
      <c r="M48" s="27" t="s">
        <v>242</v>
      </c>
      <c r="N48" s="27">
        <v>126.5</v>
      </c>
      <c r="O48" s="27">
        <v>128.30000000000001</v>
      </c>
      <c r="P48" s="27">
        <v>1</v>
      </c>
      <c r="Q48" s="30">
        <v>5.2</v>
      </c>
      <c r="R48" s="30">
        <f t="shared" si="3"/>
        <v>5.2</v>
      </c>
      <c r="S48" s="73"/>
      <c r="T48" s="27" t="s">
        <v>114</v>
      </c>
      <c r="U48" s="27"/>
      <c r="W48" s="90"/>
      <c r="X48" s="31">
        <f t="shared" si="1"/>
        <v>1.8</v>
      </c>
      <c r="Y48" s="31">
        <v>1.8</v>
      </c>
      <c r="Z48" s="31">
        <v>1</v>
      </c>
      <c r="AA48" s="31">
        <f t="shared" si="2"/>
        <v>128.30000000000001</v>
      </c>
    </row>
    <row r="49" spans="1:27" x14ac:dyDescent="0.4">
      <c r="A49" s="66">
        <v>3</v>
      </c>
      <c r="B49" s="28" t="s">
        <v>44</v>
      </c>
      <c r="C49" s="28">
        <v>25</v>
      </c>
      <c r="D49" s="28" t="s">
        <v>99</v>
      </c>
      <c r="E49" s="28">
        <v>25</v>
      </c>
      <c r="F49" s="28" t="s">
        <v>106</v>
      </c>
      <c r="G49" s="29" t="s">
        <v>208</v>
      </c>
      <c r="H49" s="27">
        <v>300</v>
      </c>
      <c r="I49" s="27" t="s">
        <v>42</v>
      </c>
      <c r="J49" s="27" t="s">
        <v>41</v>
      </c>
      <c r="K49" s="27"/>
      <c r="L49" s="27" t="s">
        <v>184</v>
      </c>
      <c r="M49" s="27" t="s">
        <v>111</v>
      </c>
      <c r="N49" s="27">
        <v>164.3</v>
      </c>
      <c r="O49" s="27">
        <v>166.10000000000002</v>
      </c>
      <c r="P49" s="27">
        <v>8</v>
      </c>
      <c r="Q49" s="30">
        <v>7.2</v>
      </c>
      <c r="R49" s="30">
        <f t="shared" si="3"/>
        <v>57.6</v>
      </c>
      <c r="S49" s="73"/>
      <c r="T49" s="27" t="s">
        <v>114</v>
      </c>
      <c r="U49" s="27"/>
      <c r="W49" s="90"/>
      <c r="X49" s="31">
        <f t="shared" si="1"/>
        <v>1.8</v>
      </c>
      <c r="Y49" s="31">
        <v>1.8</v>
      </c>
      <c r="Z49" s="31">
        <v>1</v>
      </c>
      <c r="AA49" s="31">
        <f t="shared" si="2"/>
        <v>166.10000000000002</v>
      </c>
    </row>
    <row r="50" spans="1:27" x14ac:dyDescent="0.4">
      <c r="A50" s="66">
        <v>3</v>
      </c>
      <c r="B50" s="28" t="s">
        <v>44</v>
      </c>
      <c r="C50" s="28">
        <v>40</v>
      </c>
      <c r="D50" s="28" t="s">
        <v>101</v>
      </c>
      <c r="E50" s="28">
        <v>40</v>
      </c>
      <c r="F50" s="28" t="s">
        <v>103</v>
      </c>
      <c r="G50" s="67" t="s">
        <v>204</v>
      </c>
      <c r="H50" s="27">
        <v>300</v>
      </c>
      <c r="I50" s="27" t="s">
        <v>40</v>
      </c>
      <c r="J50" s="27" t="s">
        <v>22</v>
      </c>
      <c r="K50" s="27"/>
      <c r="L50" s="27" t="s">
        <v>184</v>
      </c>
      <c r="M50" s="27"/>
      <c r="N50" s="27">
        <v>190.1</v>
      </c>
      <c r="O50" s="27">
        <v>191.9</v>
      </c>
      <c r="P50" s="27">
        <v>2</v>
      </c>
      <c r="Q50" s="30">
        <v>13.4</v>
      </c>
      <c r="R50" s="30">
        <f t="shared" si="3"/>
        <v>26.8</v>
      </c>
      <c r="S50" s="73"/>
      <c r="T50" s="27" t="s">
        <v>114</v>
      </c>
      <c r="U50" s="27"/>
      <c r="W50" s="90"/>
      <c r="X50" s="31">
        <f t="shared" si="1"/>
        <v>1.8</v>
      </c>
      <c r="Y50" s="31">
        <v>1.8</v>
      </c>
      <c r="Z50" s="31">
        <v>1</v>
      </c>
      <c r="AA50" s="31">
        <f t="shared" si="2"/>
        <v>191.9</v>
      </c>
    </row>
    <row r="51" spans="1:27" x14ac:dyDescent="0.4">
      <c r="A51" s="66">
        <v>3</v>
      </c>
      <c r="B51" s="28" t="s">
        <v>44</v>
      </c>
      <c r="C51" s="28">
        <v>50</v>
      </c>
      <c r="D51" s="28" t="s">
        <v>99</v>
      </c>
      <c r="E51" s="28">
        <v>50</v>
      </c>
      <c r="F51" s="28" t="s">
        <v>106</v>
      </c>
      <c r="G51" s="29" t="s">
        <v>207</v>
      </c>
      <c r="H51" s="27">
        <v>150</v>
      </c>
      <c r="I51" s="27" t="s">
        <v>40</v>
      </c>
      <c r="J51" s="27" t="s">
        <v>24</v>
      </c>
      <c r="K51" s="27"/>
      <c r="L51" s="27" t="s">
        <v>184</v>
      </c>
      <c r="M51" s="27"/>
      <c r="N51" s="27">
        <v>178.3</v>
      </c>
      <c r="O51" s="27">
        <v>180.10000000000002</v>
      </c>
      <c r="P51" s="27">
        <v>1</v>
      </c>
      <c r="Q51" s="30">
        <v>15.4</v>
      </c>
      <c r="R51" s="30">
        <f t="shared" si="3"/>
        <v>15.4</v>
      </c>
      <c r="S51" s="73"/>
      <c r="T51" s="27" t="s">
        <v>114</v>
      </c>
      <c r="U51" s="27"/>
      <c r="W51" s="90"/>
      <c r="X51" s="31">
        <f t="shared" si="1"/>
        <v>1.8</v>
      </c>
      <c r="Y51" s="31">
        <v>1.8</v>
      </c>
      <c r="Z51" s="31">
        <v>1</v>
      </c>
      <c r="AA51" s="31">
        <f t="shared" si="2"/>
        <v>180.10000000000002</v>
      </c>
    </row>
    <row r="52" spans="1:27" x14ac:dyDescent="0.4">
      <c r="A52" s="66">
        <v>3</v>
      </c>
      <c r="B52" s="28" t="s">
        <v>135</v>
      </c>
      <c r="C52" s="28">
        <v>20</v>
      </c>
      <c r="D52" s="28" t="s">
        <v>97</v>
      </c>
      <c r="E52" s="28">
        <v>15</v>
      </c>
      <c r="F52" s="28" t="s">
        <v>103</v>
      </c>
      <c r="G52" s="29" t="s">
        <v>201</v>
      </c>
      <c r="H52" s="27">
        <v>600</v>
      </c>
      <c r="I52" s="27" t="s">
        <v>42</v>
      </c>
      <c r="J52" s="27" t="s">
        <v>5</v>
      </c>
      <c r="K52" s="27"/>
      <c r="L52" s="27" t="s">
        <v>187</v>
      </c>
      <c r="M52" s="27" t="s">
        <v>242</v>
      </c>
      <c r="N52" s="27">
        <v>79.400000000000006</v>
      </c>
      <c r="O52" s="27">
        <v>86.4</v>
      </c>
      <c r="P52" s="27">
        <v>1</v>
      </c>
      <c r="Q52" s="30">
        <v>5.8</v>
      </c>
      <c r="R52" s="30">
        <f t="shared" si="3"/>
        <v>5.8</v>
      </c>
      <c r="S52" s="73"/>
      <c r="T52" s="27" t="s">
        <v>114</v>
      </c>
      <c r="U52" s="27"/>
      <c r="W52" s="90"/>
      <c r="X52" s="31">
        <f t="shared" si="1"/>
        <v>7</v>
      </c>
      <c r="Y52" s="31">
        <v>7</v>
      </c>
      <c r="Z52" s="31">
        <v>1</v>
      </c>
      <c r="AA52" s="31">
        <f t="shared" si="2"/>
        <v>86.4</v>
      </c>
    </row>
    <row r="53" spans="1:27" x14ac:dyDescent="0.4">
      <c r="A53" s="66">
        <v>3</v>
      </c>
      <c r="B53" s="28" t="s">
        <v>135</v>
      </c>
      <c r="C53" s="28">
        <v>20</v>
      </c>
      <c r="D53" s="28" t="s">
        <v>97</v>
      </c>
      <c r="E53" s="28">
        <v>15</v>
      </c>
      <c r="F53" s="28" t="s">
        <v>103</v>
      </c>
      <c r="G53" s="29" t="s">
        <v>201</v>
      </c>
      <c r="H53" s="27">
        <v>600</v>
      </c>
      <c r="I53" s="27" t="s">
        <v>42</v>
      </c>
      <c r="J53" s="27" t="s">
        <v>22</v>
      </c>
      <c r="K53" s="27"/>
      <c r="L53" s="27" t="s">
        <v>187</v>
      </c>
      <c r="M53" s="27"/>
      <c r="N53" s="27">
        <v>80</v>
      </c>
      <c r="O53" s="27">
        <v>87</v>
      </c>
      <c r="P53" s="27">
        <v>2</v>
      </c>
      <c r="Q53" s="30">
        <v>5.6</v>
      </c>
      <c r="R53" s="30">
        <f t="shared" si="3"/>
        <v>11.2</v>
      </c>
      <c r="S53" s="73"/>
      <c r="T53" s="27" t="s">
        <v>114</v>
      </c>
      <c r="U53" s="27"/>
      <c r="W53" s="90"/>
      <c r="X53" s="31">
        <f t="shared" si="1"/>
        <v>7</v>
      </c>
      <c r="Y53" s="31">
        <v>7</v>
      </c>
      <c r="Z53" s="31">
        <v>1</v>
      </c>
      <c r="AA53" s="31">
        <f t="shared" si="2"/>
        <v>87</v>
      </c>
    </row>
    <row r="54" spans="1:27" x14ac:dyDescent="0.4">
      <c r="A54" s="66">
        <v>3</v>
      </c>
      <c r="B54" s="28" t="s">
        <v>135</v>
      </c>
      <c r="C54" s="28">
        <v>20</v>
      </c>
      <c r="D54" s="28" t="s">
        <v>97</v>
      </c>
      <c r="E54" s="28">
        <v>15</v>
      </c>
      <c r="F54" s="28" t="s">
        <v>103</v>
      </c>
      <c r="G54" s="29" t="s">
        <v>201</v>
      </c>
      <c r="H54" s="27">
        <v>1500</v>
      </c>
      <c r="I54" s="27" t="s">
        <v>42</v>
      </c>
      <c r="J54" s="27" t="s">
        <v>22</v>
      </c>
      <c r="K54" s="27"/>
      <c r="L54" s="27" t="s">
        <v>187</v>
      </c>
      <c r="M54" s="27"/>
      <c r="N54" s="27">
        <v>79.7</v>
      </c>
      <c r="O54" s="27">
        <v>86.7</v>
      </c>
      <c r="P54" s="27">
        <v>2</v>
      </c>
      <c r="Q54" s="30">
        <v>6.6</v>
      </c>
      <c r="R54" s="30">
        <f t="shared" si="3"/>
        <v>13.2</v>
      </c>
      <c r="S54" s="73"/>
      <c r="T54" s="27" t="s">
        <v>114</v>
      </c>
      <c r="U54" s="27"/>
      <c r="W54" s="90"/>
      <c r="X54" s="31">
        <f t="shared" si="1"/>
        <v>7</v>
      </c>
      <c r="Y54" s="31">
        <v>7</v>
      </c>
      <c r="Z54" s="31">
        <v>1</v>
      </c>
      <c r="AA54" s="31">
        <f t="shared" si="2"/>
        <v>86.7</v>
      </c>
    </row>
    <row r="55" spans="1:27" x14ac:dyDescent="0.4">
      <c r="A55" s="66">
        <v>3</v>
      </c>
      <c r="B55" s="28" t="s">
        <v>135</v>
      </c>
      <c r="C55" s="28">
        <v>20</v>
      </c>
      <c r="D55" s="28" t="s">
        <v>97</v>
      </c>
      <c r="E55" s="28">
        <v>15</v>
      </c>
      <c r="F55" s="28" t="s">
        <v>103</v>
      </c>
      <c r="G55" s="29" t="s">
        <v>201</v>
      </c>
      <c r="H55" s="27">
        <v>2500</v>
      </c>
      <c r="I55" s="27" t="s">
        <v>42</v>
      </c>
      <c r="J55" s="27" t="s">
        <v>5</v>
      </c>
      <c r="K55" s="27"/>
      <c r="L55" s="27" t="s">
        <v>187</v>
      </c>
      <c r="M55" s="27" t="s">
        <v>242</v>
      </c>
      <c r="N55" s="27">
        <v>79.599999999999994</v>
      </c>
      <c r="O55" s="27">
        <v>86.6</v>
      </c>
      <c r="P55" s="27">
        <v>1</v>
      </c>
      <c r="Q55" s="30">
        <v>5.8</v>
      </c>
      <c r="R55" s="30">
        <v>8.8000000000000007</v>
      </c>
      <c r="S55" s="73"/>
      <c r="T55" s="27" t="s">
        <v>114</v>
      </c>
      <c r="U55" s="27"/>
      <c r="W55" s="90"/>
      <c r="X55" s="31">
        <f t="shared" si="1"/>
        <v>7</v>
      </c>
      <c r="Y55" s="31">
        <v>7</v>
      </c>
      <c r="Z55" s="31">
        <v>1</v>
      </c>
      <c r="AA55" s="31">
        <f t="shared" si="2"/>
        <v>86.6</v>
      </c>
    </row>
    <row r="56" spans="1:27" x14ac:dyDescent="0.4">
      <c r="A56" s="66">
        <v>3</v>
      </c>
      <c r="B56" s="28" t="s">
        <v>135</v>
      </c>
      <c r="C56" s="28">
        <v>25</v>
      </c>
      <c r="D56" s="28" t="s">
        <v>97</v>
      </c>
      <c r="E56" s="28">
        <v>25</v>
      </c>
      <c r="F56" s="28" t="s">
        <v>103</v>
      </c>
      <c r="G56" s="29" t="s">
        <v>208</v>
      </c>
      <c r="H56" s="27">
        <v>600</v>
      </c>
      <c r="I56" s="27" t="s">
        <v>42</v>
      </c>
      <c r="J56" s="27" t="s">
        <v>22</v>
      </c>
      <c r="K56" s="27"/>
      <c r="L56" s="27" t="s">
        <v>187</v>
      </c>
      <c r="M56" s="27"/>
      <c r="N56" s="27">
        <v>80.5</v>
      </c>
      <c r="O56" s="27">
        <v>87.5</v>
      </c>
      <c r="P56" s="27">
        <v>2</v>
      </c>
      <c r="Q56" s="30">
        <v>6.2</v>
      </c>
      <c r="R56" s="30">
        <f t="shared" ref="R56:R96" si="4">Q56*P56</f>
        <v>12.4</v>
      </c>
      <c r="S56" s="73"/>
      <c r="T56" s="27" t="s">
        <v>114</v>
      </c>
      <c r="U56" s="27"/>
      <c r="W56" s="90"/>
      <c r="X56" s="31">
        <f t="shared" si="1"/>
        <v>7</v>
      </c>
      <c r="Y56" s="31">
        <v>7</v>
      </c>
      <c r="Z56" s="31">
        <v>1</v>
      </c>
      <c r="AA56" s="31">
        <f t="shared" si="2"/>
        <v>87.5</v>
      </c>
    </row>
    <row r="57" spans="1:27" x14ac:dyDescent="0.4">
      <c r="A57" s="66">
        <v>3</v>
      </c>
      <c r="B57" s="28" t="s">
        <v>135</v>
      </c>
      <c r="C57" s="28">
        <v>25</v>
      </c>
      <c r="D57" s="28" t="s">
        <v>97</v>
      </c>
      <c r="E57" s="28">
        <v>25</v>
      </c>
      <c r="F57" s="28" t="s">
        <v>103</v>
      </c>
      <c r="G57" s="29" t="s">
        <v>208</v>
      </c>
      <c r="H57" s="27">
        <v>1500</v>
      </c>
      <c r="I57" s="27" t="s">
        <v>42</v>
      </c>
      <c r="J57" s="27" t="s">
        <v>22</v>
      </c>
      <c r="K57" s="27"/>
      <c r="L57" s="27" t="s">
        <v>187</v>
      </c>
      <c r="M57" s="27"/>
      <c r="N57" s="27">
        <v>84.7</v>
      </c>
      <c r="O57" s="27">
        <v>91.7</v>
      </c>
      <c r="P57" s="27">
        <v>1</v>
      </c>
      <c r="Q57" s="30">
        <v>9.8000000000000007</v>
      </c>
      <c r="R57" s="30">
        <f t="shared" si="4"/>
        <v>9.8000000000000007</v>
      </c>
      <c r="S57" s="73"/>
      <c r="T57" s="27" t="s">
        <v>114</v>
      </c>
      <c r="U57" s="27"/>
      <c r="W57" s="90"/>
      <c r="X57" s="31">
        <f t="shared" si="1"/>
        <v>7</v>
      </c>
      <c r="Y57" s="31">
        <v>7</v>
      </c>
      <c r="Z57" s="31">
        <v>1</v>
      </c>
      <c r="AA57" s="31">
        <f t="shared" si="2"/>
        <v>91.7</v>
      </c>
    </row>
    <row r="58" spans="1:27" x14ac:dyDescent="0.4">
      <c r="A58" s="66">
        <v>3</v>
      </c>
      <c r="B58" s="28" t="s">
        <v>135</v>
      </c>
      <c r="C58" s="28">
        <v>25</v>
      </c>
      <c r="D58" s="28" t="s">
        <v>97</v>
      </c>
      <c r="E58" s="28">
        <v>25</v>
      </c>
      <c r="F58" s="28" t="s">
        <v>103</v>
      </c>
      <c r="G58" s="29" t="s">
        <v>208</v>
      </c>
      <c r="H58" s="27">
        <v>1500</v>
      </c>
      <c r="I58" s="27" t="s">
        <v>42</v>
      </c>
      <c r="J58" s="27" t="s">
        <v>41</v>
      </c>
      <c r="K58" s="27"/>
      <c r="L58" s="27" t="s">
        <v>187</v>
      </c>
      <c r="M58" s="27" t="s">
        <v>241</v>
      </c>
      <c r="N58" s="27">
        <v>84.6</v>
      </c>
      <c r="O58" s="27">
        <v>91.6</v>
      </c>
      <c r="P58" s="27">
        <v>1</v>
      </c>
      <c r="Q58" s="30">
        <v>11.2</v>
      </c>
      <c r="R58" s="30">
        <f t="shared" si="4"/>
        <v>11.2</v>
      </c>
      <c r="S58" s="73"/>
      <c r="T58" s="27" t="s">
        <v>114</v>
      </c>
      <c r="U58" s="27"/>
      <c r="W58" s="90"/>
      <c r="X58" s="31">
        <f t="shared" si="1"/>
        <v>7</v>
      </c>
      <c r="Y58" s="31">
        <v>7</v>
      </c>
      <c r="Z58" s="31">
        <v>1</v>
      </c>
      <c r="AA58" s="31">
        <f t="shared" si="2"/>
        <v>91.6</v>
      </c>
    </row>
    <row r="59" spans="1:27" x14ac:dyDescent="0.4">
      <c r="A59" s="66">
        <v>3</v>
      </c>
      <c r="B59" s="28" t="s">
        <v>36</v>
      </c>
      <c r="C59" s="28">
        <v>15</v>
      </c>
      <c r="D59" s="28" t="s">
        <v>99</v>
      </c>
      <c r="E59" s="28">
        <v>15</v>
      </c>
      <c r="F59" s="28" t="s">
        <v>101</v>
      </c>
      <c r="G59" s="29" t="s">
        <v>210</v>
      </c>
      <c r="H59" s="27">
        <v>600</v>
      </c>
      <c r="I59" s="27" t="s">
        <v>194</v>
      </c>
      <c r="J59" s="27" t="s">
        <v>22</v>
      </c>
      <c r="K59" s="27"/>
      <c r="L59" s="27" t="s">
        <v>187</v>
      </c>
      <c r="M59" s="27"/>
      <c r="N59" s="27">
        <v>154.6</v>
      </c>
      <c r="O59" s="27">
        <v>168.6</v>
      </c>
      <c r="P59" s="27">
        <v>2</v>
      </c>
      <c r="Q59" s="30">
        <v>3.6</v>
      </c>
      <c r="R59" s="30">
        <f t="shared" si="4"/>
        <v>7.2</v>
      </c>
      <c r="S59" s="73" t="s">
        <v>118</v>
      </c>
      <c r="T59" s="27" t="s">
        <v>114</v>
      </c>
      <c r="U59" s="27"/>
      <c r="W59" s="90"/>
      <c r="X59" s="31">
        <f t="shared" si="1"/>
        <v>14</v>
      </c>
      <c r="Y59" s="31">
        <v>7</v>
      </c>
      <c r="Z59" s="31">
        <v>2</v>
      </c>
      <c r="AA59" s="31">
        <f t="shared" si="2"/>
        <v>168.6</v>
      </c>
    </row>
    <row r="60" spans="1:27" x14ac:dyDescent="0.4">
      <c r="A60" s="66">
        <v>3</v>
      </c>
      <c r="B60" s="28" t="s">
        <v>36</v>
      </c>
      <c r="C60" s="28">
        <v>15</v>
      </c>
      <c r="D60" s="28" t="s">
        <v>97</v>
      </c>
      <c r="E60" s="28">
        <v>15</v>
      </c>
      <c r="F60" s="28" t="s">
        <v>97</v>
      </c>
      <c r="G60" s="29" t="s">
        <v>210</v>
      </c>
      <c r="H60" s="27">
        <v>2500</v>
      </c>
      <c r="I60" s="27" t="s">
        <v>158</v>
      </c>
      <c r="J60" s="27" t="s">
        <v>22</v>
      </c>
      <c r="K60" s="27"/>
      <c r="L60" s="27" t="s">
        <v>187</v>
      </c>
      <c r="M60" s="27"/>
      <c r="N60" s="27">
        <v>252.3</v>
      </c>
      <c r="O60" s="27">
        <v>266.3</v>
      </c>
      <c r="P60" s="27">
        <v>2</v>
      </c>
      <c r="Q60" s="30">
        <v>11.6</v>
      </c>
      <c r="R60" s="30">
        <f t="shared" si="4"/>
        <v>23.2</v>
      </c>
      <c r="S60" s="73" t="s">
        <v>118</v>
      </c>
      <c r="T60" s="27" t="s">
        <v>114</v>
      </c>
      <c r="U60" s="27"/>
      <c r="W60" s="90"/>
      <c r="X60" s="31">
        <f t="shared" si="1"/>
        <v>14</v>
      </c>
      <c r="Y60" s="31">
        <v>7</v>
      </c>
      <c r="Z60" s="31">
        <v>2</v>
      </c>
      <c r="AA60" s="31">
        <f t="shared" si="2"/>
        <v>266.3</v>
      </c>
    </row>
    <row r="61" spans="1:27" ht="15.6" customHeight="1" x14ac:dyDescent="0.4">
      <c r="A61" s="66">
        <v>3</v>
      </c>
      <c r="B61" s="28" t="s">
        <v>36</v>
      </c>
      <c r="C61" s="28">
        <v>20</v>
      </c>
      <c r="D61" s="28" t="s">
        <v>99</v>
      </c>
      <c r="E61" s="28">
        <v>20</v>
      </c>
      <c r="F61" s="28" t="s">
        <v>99</v>
      </c>
      <c r="G61" s="29" t="s">
        <v>211</v>
      </c>
      <c r="H61" s="27">
        <v>300</v>
      </c>
      <c r="I61" s="27" t="s">
        <v>194</v>
      </c>
      <c r="J61" s="27" t="s">
        <v>22</v>
      </c>
      <c r="K61" s="27"/>
      <c r="L61" s="27" t="s">
        <v>187</v>
      </c>
      <c r="M61" s="27"/>
      <c r="N61" s="27">
        <v>175.5</v>
      </c>
      <c r="O61" s="27">
        <v>179.1</v>
      </c>
      <c r="P61" s="27">
        <v>2</v>
      </c>
      <c r="Q61" s="30">
        <v>5.7</v>
      </c>
      <c r="R61" s="30">
        <f t="shared" si="4"/>
        <v>11.4</v>
      </c>
      <c r="S61" s="73" t="s">
        <v>118</v>
      </c>
      <c r="T61" s="27" t="s">
        <v>114</v>
      </c>
      <c r="U61" s="27"/>
      <c r="W61" s="90"/>
      <c r="X61" s="31">
        <f t="shared" si="1"/>
        <v>3.6</v>
      </c>
      <c r="Y61" s="31">
        <v>1.8</v>
      </c>
      <c r="Z61" s="31">
        <v>2</v>
      </c>
      <c r="AA61" s="31">
        <f t="shared" si="2"/>
        <v>179.1</v>
      </c>
    </row>
    <row r="62" spans="1:27" x14ac:dyDescent="0.4">
      <c r="A62" s="66">
        <v>3</v>
      </c>
      <c r="B62" s="28" t="s">
        <v>36</v>
      </c>
      <c r="C62" s="28">
        <v>40</v>
      </c>
      <c r="D62" s="28" t="s">
        <v>99</v>
      </c>
      <c r="E62" s="28">
        <v>40</v>
      </c>
      <c r="F62" s="28" t="s">
        <v>99</v>
      </c>
      <c r="G62" s="29" t="s">
        <v>213</v>
      </c>
      <c r="H62" s="27">
        <v>300</v>
      </c>
      <c r="I62" s="27" t="s">
        <v>194</v>
      </c>
      <c r="J62" s="27" t="s">
        <v>32</v>
      </c>
      <c r="K62" s="27"/>
      <c r="L62" s="27" t="s">
        <v>187</v>
      </c>
      <c r="M62" s="27"/>
      <c r="N62" s="27">
        <v>224.9</v>
      </c>
      <c r="O62" s="27">
        <v>228.5</v>
      </c>
      <c r="P62" s="27">
        <v>1</v>
      </c>
      <c r="Q62" s="30">
        <v>16.399999999999999</v>
      </c>
      <c r="R62" s="30">
        <f t="shared" si="4"/>
        <v>16.399999999999999</v>
      </c>
      <c r="S62" s="73" t="s">
        <v>118</v>
      </c>
      <c r="T62" s="27" t="s">
        <v>114</v>
      </c>
      <c r="U62" s="27"/>
      <c r="W62" s="90"/>
      <c r="X62" s="31">
        <f t="shared" si="1"/>
        <v>3.6</v>
      </c>
      <c r="Y62" s="31">
        <v>1.8</v>
      </c>
      <c r="Z62" s="31">
        <v>2</v>
      </c>
      <c r="AA62" s="31">
        <f t="shared" si="2"/>
        <v>228.5</v>
      </c>
    </row>
    <row r="63" spans="1:27" x14ac:dyDescent="0.4">
      <c r="A63" s="66">
        <v>4</v>
      </c>
      <c r="B63" s="41" t="s">
        <v>88</v>
      </c>
      <c r="C63" s="41">
        <v>25</v>
      </c>
      <c r="D63" s="41" t="s">
        <v>254</v>
      </c>
      <c r="E63" s="41">
        <v>25</v>
      </c>
      <c r="F63" s="41" t="s">
        <v>254</v>
      </c>
      <c r="G63" s="67" t="s">
        <v>208</v>
      </c>
      <c r="H63" s="40">
        <v>150</v>
      </c>
      <c r="I63" s="40" t="s">
        <v>194</v>
      </c>
      <c r="J63" s="40" t="s">
        <v>146</v>
      </c>
      <c r="K63" s="40"/>
      <c r="L63" s="40" t="s">
        <v>185</v>
      </c>
      <c r="M63" s="40" t="s">
        <v>171</v>
      </c>
      <c r="N63" s="40">
        <v>308</v>
      </c>
      <c r="O63" s="40">
        <v>311.60000000000002</v>
      </c>
      <c r="P63" s="40">
        <v>2</v>
      </c>
      <c r="Q63" s="71">
        <v>27.5</v>
      </c>
      <c r="R63" s="43">
        <f t="shared" si="4"/>
        <v>55</v>
      </c>
      <c r="S63" s="76"/>
      <c r="T63" s="40" t="s">
        <v>144</v>
      </c>
      <c r="U63" s="40"/>
      <c r="W63" s="90"/>
      <c r="X63" s="31">
        <f t="shared" si="1"/>
        <v>3.6</v>
      </c>
      <c r="Y63" s="31">
        <v>1.8</v>
      </c>
      <c r="Z63" s="31">
        <v>2</v>
      </c>
      <c r="AA63" s="31">
        <f t="shared" si="2"/>
        <v>311.60000000000002</v>
      </c>
    </row>
    <row r="64" spans="1:27" x14ac:dyDescent="0.4">
      <c r="A64" s="66">
        <v>4</v>
      </c>
      <c r="B64" s="41" t="s">
        <v>87</v>
      </c>
      <c r="C64" s="41">
        <v>25</v>
      </c>
      <c r="D64" s="41" t="s">
        <v>99</v>
      </c>
      <c r="E64" s="41">
        <v>25</v>
      </c>
      <c r="F64" s="41" t="s">
        <v>99</v>
      </c>
      <c r="G64" s="67" t="s">
        <v>208</v>
      </c>
      <c r="H64" s="40">
        <v>300</v>
      </c>
      <c r="I64" s="40" t="s">
        <v>64</v>
      </c>
      <c r="J64" s="40" t="s">
        <v>24</v>
      </c>
      <c r="K64" s="40"/>
      <c r="L64" s="40" t="s">
        <v>185</v>
      </c>
      <c r="M64" s="40" t="s">
        <v>170</v>
      </c>
      <c r="N64" s="40">
        <v>317</v>
      </c>
      <c r="O64" s="40">
        <v>320.60000000000002</v>
      </c>
      <c r="P64" s="40">
        <v>12</v>
      </c>
      <c r="Q64" s="43">
        <v>29.2</v>
      </c>
      <c r="R64" s="43">
        <f t="shared" si="4"/>
        <v>350.4</v>
      </c>
      <c r="S64" s="76"/>
      <c r="T64" s="40" t="s">
        <v>144</v>
      </c>
      <c r="U64" s="40"/>
      <c r="W64" s="90"/>
      <c r="X64" s="31">
        <f t="shared" si="1"/>
        <v>3.6</v>
      </c>
      <c r="Y64" s="31">
        <v>1.8</v>
      </c>
      <c r="Z64" s="31">
        <v>2</v>
      </c>
      <c r="AA64" s="31">
        <f t="shared" si="2"/>
        <v>320.60000000000002</v>
      </c>
    </row>
    <row r="65" spans="1:27" x14ac:dyDescent="0.4">
      <c r="A65" s="66">
        <v>4</v>
      </c>
      <c r="B65" s="41" t="s">
        <v>88</v>
      </c>
      <c r="C65" s="41">
        <v>25</v>
      </c>
      <c r="D65" s="41" t="s">
        <v>251</v>
      </c>
      <c r="E65" s="41">
        <v>25</v>
      </c>
      <c r="F65" s="41" t="s">
        <v>251</v>
      </c>
      <c r="G65" s="67" t="s">
        <v>208</v>
      </c>
      <c r="H65" s="40">
        <v>1500</v>
      </c>
      <c r="I65" s="40" t="s">
        <v>158</v>
      </c>
      <c r="J65" s="40" t="s">
        <v>146</v>
      </c>
      <c r="K65" s="40"/>
      <c r="L65" s="40" t="s">
        <v>185</v>
      </c>
      <c r="M65" s="40" t="s">
        <v>166</v>
      </c>
      <c r="N65" s="40"/>
      <c r="O65" s="40">
        <v>14</v>
      </c>
      <c r="P65" s="40">
        <v>1</v>
      </c>
      <c r="Q65" s="43">
        <v>12</v>
      </c>
      <c r="R65" s="43">
        <f t="shared" si="4"/>
        <v>12</v>
      </c>
      <c r="S65" s="76"/>
      <c r="T65" s="40" t="s">
        <v>144</v>
      </c>
      <c r="U65" s="40"/>
      <c r="V65" s="82"/>
      <c r="W65" s="90"/>
      <c r="X65" s="31">
        <f t="shared" si="1"/>
        <v>14</v>
      </c>
      <c r="Y65" s="31">
        <v>7</v>
      </c>
      <c r="Z65" s="31">
        <v>2</v>
      </c>
      <c r="AA65" s="31">
        <f t="shared" si="2"/>
        <v>14</v>
      </c>
    </row>
    <row r="66" spans="1:27" x14ac:dyDescent="0.4">
      <c r="A66" s="66">
        <v>4</v>
      </c>
      <c r="B66" s="41" t="s">
        <v>87</v>
      </c>
      <c r="C66" s="41">
        <v>20</v>
      </c>
      <c r="D66" s="41" t="s">
        <v>97</v>
      </c>
      <c r="E66" s="41">
        <v>20</v>
      </c>
      <c r="F66" s="41" t="s">
        <v>97</v>
      </c>
      <c r="G66" s="67" t="s">
        <v>213</v>
      </c>
      <c r="H66" s="40">
        <v>1500</v>
      </c>
      <c r="I66" s="40" t="s">
        <v>60</v>
      </c>
      <c r="J66" s="40" t="s">
        <v>22</v>
      </c>
      <c r="K66" s="40"/>
      <c r="L66" s="40" t="s">
        <v>185</v>
      </c>
      <c r="M66" s="40" t="s">
        <v>166</v>
      </c>
      <c r="N66" s="40">
        <v>372.5</v>
      </c>
      <c r="O66" s="40">
        <v>386.5</v>
      </c>
      <c r="P66" s="40">
        <v>1</v>
      </c>
      <c r="Q66" s="71">
        <v>29.6</v>
      </c>
      <c r="R66" s="43">
        <f t="shared" si="4"/>
        <v>29.6</v>
      </c>
      <c r="S66" s="76"/>
      <c r="T66" s="40" t="s">
        <v>141</v>
      </c>
      <c r="U66" s="40"/>
      <c r="W66" s="90"/>
      <c r="X66" s="31">
        <f t="shared" si="1"/>
        <v>14</v>
      </c>
      <c r="Y66" s="31">
        <v>7</v>
      </c>
      <c r="Z66" s="31">
        <v>2</v>
      </c>
      <c r="AA66" s="31">
        <f t="shared" si="2"/>
        <v>386.5</v>
      </c>
    </row>
    <row r="67" spans="1:27" x14ac:dyDescent="0.4">
      <c r="A67" s="66">
        <v>4</v>
      </c>
      <c r="B67" s="41" t="s">
        <v>87</v>
      </c>
      <c r="C67" s="41">
        <v>80</v>
      </c>
      <c r="D67" s="41" t="s">
        <v>97</v>
      </c>
      <c r="E67" s="41">
        <v>50</v>
      </c>
      <c r="F67" s="41" t="s">
        <v>97</v>
      </c>
      <c r="G67" s="42" t="s">
        <v>219</v>
      </c>
      <c r="H67" s="40">
        <v>600</v>
      </c>
      <c r="I67" s="40" t="s">
        <v>60</v>
      </c>
      <c r="J67" s="40" t="s">
        <v>22</v>
      </c>
      <c r="K67" s="40"/>
      <c r="L67" s="40" t="s">
        <v>185</v>
      </c>
      <c r="M67" s="40" t="s">
        <v>166</v>
      </c>
      <c r="N67" s="40">
        <v>351.4</v>
      </c>
      <c r="O67" s="40">
        <v>365.4</v>
      </c>
      <c r="P67" s="40">
        <v>4</v>
      </c>
      <c r="Q67" s="43">
        <v>35</v>
      </c>
      <c r="R67" s="43">
        <f t="shared" si="4"/>
        <v>140</v>
      </c>
      <c r="S67" s="76"/>
      <c r="T67" s="40" t="s">
        <v>141</v>
      </c>
      <c r="U67" s="40"/>
      <c r="W67" s="90"/>
      <c r="X67" s="31">
        <f t="shared" ref="X67:X96" si="5">Y67*Z67</f>
        <v>14</v>
      </c>
      <c r="Y67" s="31">
        <v>7</v>
      </c>
      <c r="Z67" s="31">
        <v>2</v>
      </c>
      <c r="AA67" s="31">
        <f t="shared" ref="AA67:AA96" si="6">N67+X67</f>
        <v>365.4</v>
      </c>
    </row>
    <row r="68" spans="1:27" x14ac:dyDescent="0.4">
      <c r="A68" s="66">
        <v>4</v>
      </c>
      <c r="B68" s="41" t="s">
        <v>27</v>
      </c>
      <c r="C68" s="41">
        <v>25</v>
      </c>
      <c r="D68" s="41" t="s">
        <v>251</v>
      </c>
      <c r="E68" s="41">
        <v>25</v>
      </c>
      <c r="F68" s="41" t="s">
        <v>97</v>
      </c>
      <c r="G68" s="42" t="s">
        <v>208</v>
      </c>
      <c r="H68" s="40">
        <v>2500</v>
      </c>
      <c r="I68" s="40" t="s">
        <v>158</v>
      </c>
      <c r="J68" s="40" t="s">
        <v>22</v>
      </c>
      <c r="K68" s="40"/>
      <c r="L68" s="40" t="s">
        <v>184</v>
      </c>
      <c r="M68" s="40"/>
      <c r="N68" s="40">
        <v>295</v>
      </c>
      <c r="O68" s="40">
        <v>309</v>
      </c>
      <c r="P68" s="40">
        <v>2</v>
      </c>
      <c r="Q68" s="43">
        <v>19.8</v>
      </c>
      <c r="R68" s="43">
        <f t="shared" si="4"/>
        <v>39.6</v>
      </c>
      <c r="S68" s="76"/>
      <c r="T68" s="40" t="s">
        <v>114</v>
      </c>
      <c r="U68" s="40"/>
      <c r="W68" s="90"/>
      <c r="X68" s="31">
        <f t="shared" si="5"/>
        <v>14</v>
      </c>
      <c r="Y68" s="31">
        <v>7</v>
      </c>
      <c r="Z68" s="31">
        <v>2</v>
      </c>
      <c r="AA68" s="31">
        <f t="shared" si="6"/>
        <v>309</v>
      </c>
    </row>
    <row r="69" spans="1:27" x14ac:dyDescent="0.4">
      <c r="A69" s="66">
        <v>4</v>
      </c>
      <c r="B69" s="41" t="s">
        <v>27</v>
      </c>
      <c r="C69" s="41">
        <v>50</v>
      </c>
      <c r="D69" s="41" t="s">
        <v>99</v>
      </c>
      <c r="E69" s="41">
        <v>50</v>
      </c>
      <c r="F69" s="41" t="s">
        <v>99</v>
      </c>
      <c r="G69" s="42" t="s">
        <v>206</v>
      </c>
      <c r="H69" s="40">
        <v>300</v>
      </c>
      <c r="I69" s="40" t="s">
        <v>194</v>
      </c>
      <c r="J69" s="40" t="s">
        <v>24</v>
      </c>
      <c r="K69" s="40"/>
      <c r="L69" s="40" t="s">
        <v>184</v>
      </c>
      <c r="M69" s="40"/>
      <c r="N69" s="40">
        <v>265.2</v>
      </c>
      <c r="O69" s="40">
        <v>268.8</v>
      </c>
      <c r="P69" s="40">
        <v>1</v>
      </c>
      <c r="Q69" s="43">
        <v>16.3</v>
      </c>
      <c r="R69" s="43">
        <f t="shared" si="4"/>
        <v>16.3</v>
      </c>
      <c r="S69" s="76"/>
      <c r="T69" s="40" t="s">
        <v>114</v>
      </c>
      <c r="U69" s="40"/>
      <c r="W69" s="90"/>
      <c r="X69" s="31">
        <f t="shared" si="5"/>
        <v>3.6</v>
      </c>
      <c r="Y69" s="31">
        <v>1.8</v>
      </c>
      <c r="Z69" s="31">
        <v>2</v>
      </c>
      <c r="AA69" s="31">
        <f t="shared" si="6"/>
        <v>268.8</v>
      </c>
    </row>
    <row r="70" spans="1:27" x14ac:dyDescent="0.4">
      <c r="A70" s="66">
        <v>4</v>
      </c>
      <c r="B70" s="41" t="s">
        <v>27</v>
      </c>
      <c r="C70" s="41">
        <v>80</v>
      </c>
      <c r="D70" s="41" t="s">
        <v>99</v>
      </c>
      <c r="E70" s="41">
        <v>80</v>
      </c>
      <c r="F70" s="41" t="s">
        <v>99</v>
      </c>
      <c r="G70" s="42" t="s">
        <v>220</v>
      </c>
      <c r="H70" s="40">
        <v>150</v>
      </c>
      <c r="I70" s="40" t="s">
        <v>194</v>
      </c>
      <c r="J70" s="81" t="s">
        <v>235</v>
      </c>
      <c r="K70" s="40" t="s">
        <v>240</v>
      </c>
      <c r="L70" s="40" t="s">
        <v>184</v>
      </c>
      <c r="M70" s="40" t="s">
        <v>246</v>
      </c>
      <c r="N70" s="40">
        <v>238</v>
      </c>
      <c r="O70" s="40">
        <v>241.6</v>
      </c>
      <c r="P70" s="40">
        <v>1</v>
      </c>
      <c r="Q70" s="43">
        <v>36.200000000000003</v>
      </c>
      <c r="R70" s="43">
        <f t="shared" si="4"/>
        <v>36.200000000000003</v>
      </c>
      <c r="S70" s="76"/>
      <c r="T70" s="40" t="s">
        <v>230</v>
      </c>
      <c r="U70" s="40"/>
      <c r="W70" s="90"/>
      <c r="X70" s="31">
        <f t="shared" si="5"/>
        <v>3.6</v>
      </c>
      <c r="Y70" s="31">
        <v>1.8</v>
      </c>
      <c r="Z70" s="31">
        <v>2</v>
      </c>
      <c r="AA70" s="31">
        <f t="shared" si="6"/>
        <v>241.6</v>
      </c>
    </row>
    <row r="71" spans="1:27" x14ac:dyDescent="0.4">
      <c r="A71" s="66">
        <v>4</v>
      </c>
      <c r="B71" s="41" t="s">
        <v>27</v>
      </c>
      <c r="C71" s="41">
        <v>80</v>
      </c>
      <c r="D71" s="41" t="s">
        <v>99</v>
      </c>
      <c r="E71" s="41">
        <v>80</v>
      </c>
      <c r="F71" s="41" t="s">
        <v>99</v>
      </c>
      <c r="G71" s="42" t="s">
        <v>221</v>
      </c>
      <c r="H71" s="40">
        <v>150</v>
      </c>
      <c r="I71" s="40" t="s">
        <v>194</v>
      </c>
      <c r="J71" s="40" t="s">
        <v>12</v>
      </c>
      <c r="K71" s="40"/>
      <c r="L71" s="40" t="s">
        <v>184</v>
      </c>
      <c r="M71" s="40"/>
      <c r="N71" s="40">
        <v>238</v>
      </c>
      <c r="O71" s="40">
        <v>241.6</v>
      </c>
      <c r="P71" s="40">
        <v>3</v>
      </c>
      <c r="Q71" s="43">
        <v>36.200000000000003</v>
      </c>
      <c r="R71" s="43">
        <f t="shared" si="4"/>
        <v>108.60000000000001</v>
      </c>
      <c r="S71" s="76"/>
      <c r="T71" s="40" t="s">
        <v>230</v>
      </c>
      <c r="U71" s="40"/>
      <c r="W71" s="90"/>
      <c r="X71" s="31">
        <f t="shared" si="5"/>
        <v>3.6</v>
      </c>
      <c r="Y71" s="31">
        <v>1.8</v>
      </c>
      <c r="Z71" s="31">
        <v>2</v>
      </c>
      <c r="AA71" s="31">
        <f t="shared" si="6"/>
        <v>241.6</v>
      </c>
    </row>
    <row r="72" spans="1:27" x14ac:dyDescent="0.4">
      <c r="A72" s="44">
        <v>5</v>
      </c>
      <c r="B72" s="45" t="s">
        <v>89</v>
      </c>
      <c r="C72" s="45">
        <v>50</v>
      </c>
      <c r="D72" s="45" t="s">
        <v>97</v>
      </c>
      <c r="E72" s="45">
        <v>40</v>
      </c>
      <c r="F72" s="45" t="s">
        <v>97</v>
      </c>
      <c r="G72" s="46" t="s">
        <v>217</v>
      </c>
      <c r="H72" s="44">
        <v>900</v>
      </c>
      <c r="I72" s="44" t="s">
        <v>60</v>
      </c>
      <c r="J72" s="44" t="s">
        <v>50</v>
      </c>
      <c r="K72" s="44"/>
      <c r="L72" s="44" t="s">
        <v>185</v>
      </c>
      <c r="M72" s="44" t="s">
        <v>193</v>
      </c>
      <c r="N72" s="44">
        <v>356.9</v>
      </c>
      <c r="O72" s="44">
        <v>370.9</v>
      </c>
      <c r="P72" s="44">
        <v>1</v>
      </c>
      <c r="Q72" s="47">
        <v>58</v>
      </c>
      <c r="R72" s="47">
        <f t="shared" si="4"/>
        <v>58</v>
      </c>
      <c r="S72" s="77"/>
      <c r="T72" s="44" t="s">
        <v>132</v>
      </c>
      <c r="U72" s="44" t="s">
        <v>192</v>
      </c>
      <c r="W72" s="90"/>
      <c r="X72" s="31">
        <f t="shared" si="5"/>
        <v>14</v>
      </c>
      <c r="Y72" s="31">
        <v>7</v>
      </c>
      <c r="Z72" s="31">
        <v>2</v>
      </c>
      <c r="AA72" s="31">
        <f t="shared" si="6"/>
        <v>370.9</v>
      </c>
    </row>
    <row r="73" spans="1:27" x14ac:dyDescent="0.4">
      <c r="A73" s="44">
        <v>5</v>
      </c>
      <c r="B73" s="45" t="s">
        <v>87</v>
      </c>
      <c r="C73" s="45">
        <v>25</v>
      </c>
      <c r="D73" s="45" t="s">
        <v>97</v>
      </c>
      <c r="E73" s="45">
        <v>25</v>
      </c>
      <c r="F73" s="45" t="s">
        <v>97</v>
      </c>
      <c r="G73" s="46" t="s">
        <v>208</v>
      </c>
      <c r="H73" s="44">
        <v>2500</v>
      </c>
      <c r="I73" s="44" t="s">
        <v>60</v>
      </c>
      <c r="J73" s="44" t="s">
        <v>62</v>
      </c>
      <c r="K73" s="44"/>
      <c r="L73" s="44" t="s">
        <v>185</v>
      </c>
      <c r="M73" s="44" t="s">
        <v>190</v>
      </c>
      <c r="N73" s="44">
        <v>437.5</v>
      </c>
      <c r="O73" s="44">
        <v>451.5</v>
      </c>
      <c r="P73" s="44">
        <v>1</v>
      </c>
      <c r="Q73" s="47">
        <v>50</v>
      </c>
      <c r="R73" s="47">
        <f t="shared" si="4"/>
        <v>50</v>
      </c>
      <c r="S73" s="77"/>
      <c r="T73" s="44" t="s">
        <v>191</v>
      </c>
      <c r="U73" s="44"/>
      <c r="W73" s="90"/>
      <c r="X73" s="31">
        <f t="shared" si="5"/>
        <v>14</v>
      </c>
      <c r="Y73" s="31">
        <v>7</v>
      </c>
      <c r="Z73" s="31">
        <v>2</v>
      </c>
      <c r="AA73" s="31">
        <f t="shared" si="6"/>
        <v>451.5</v>
      </c>
    </row>
    <row r="74" spans="1:27" x14ac:dyDescent="0.4">
      <c r="A74" s="44">
        <v>5</v>
      </c>
      <c r="B74" s="45" t="s">
        <v>87</v>
      </c>
      <c r="C74" s="45">
        <v>40</v>
      </c>
      <c r="D74" s="45" t="s">
        <v>97</v>
      </c>
      <c r="E74" s="45">
        <v>40</v>
      </c>
      <c r="F74" s="45" t="s">
        <v>97</v>
      </c>
      <c r="G74" s="46" t="s">
        <v>213</v>
      </c>
      <c r="H74" s="44">
        <v>2500</v>
      </c>
      <c r="I74" s="44" t="s">
        <v>60</v>
      </c>
      <c r="J74" s="44" t="s">
        <v>22</v>
      </c>
      <c r="K74" s="44"/>
      <c r="L74" s="44" t="s">
        <v>185</v>
      </c>
      <c r="M74" s="44" t="s">
        <v>155</v>
      </c>
      <c r="N74" s="44">
        <v>460.5</v>
      </c>
      <c r="O74" s="44">
        <v>474.5</v>
      </c>
      <c r="P74" s="44">
        <v>5</v>
      </c>
      <c r="Q74" s="47">
        <v>50</v>
      </c>
      <c r="R74" s="47">
        <f t="shared" si="4"/>
        <v>250</v>
      </c>
      <c r="S74" s="77"/>
      <c r="T74" s="44"/>
      <c r="U74" s="44"/>
      <c r="W74" s="90"/>
      <c r="X74" s="31">
        <f t="shared" si="5"/>
        <v>14</v>
      </c>
      <c r="Y74" s="31">
        <v>7</v>
      </c>
      <c r="Z74" s="31">
        <v>2</v>
      </c>
      <c r="AA74" s="31">
        <f t="shared" si="6"/>
        <v>474.5</v>
      </c>
    </row>
    <row r="75" spans="1:27" x14ac:dyDescent="0.4">
      <c r="A75" s="44">
        <v>5</v>
      </c>
      <c r="B75" s="45" t="s">
        <v>87</v>
      </c>
      <c r="C75" s="45">
        <v>50</v>
      </c>
      <c r="D75" s="45" t="s">
        <v>97</v>
      </c>
      <c r="E75" s="45">
        <v>50</v>
      </c>
      <c r="F75" s="45" t="s">
        <v>97</v>
      </c>
      <c r="G75" s="46" t="s">
        <v>207</v>
      </c>
      <c r="H75" s="44">
        <v>150</v>
      </c>
      <c r="I75" s="44" t="s">
        <v>64</v>
      </c>
      <c r="J75" s="44" t="s">
        <v>62</v>
      </c>
      <c r="K75" s="44"/>
      <c r="L75" s="44" t="s">
        <v>185</v>
      </c>
      <c r="M75" s="44" t="s">
        <v>190</v>
      </c>
      <c r="N75" s="44">
        <v>409.2</v>
      </c>
      <c r="O75" s="44">
        <v>412.8</v>
      </c>
      <c r="P75" s="44">
        <v>2</v>
      </c>
      <c r="Q75" s="47">
        <v>70</v>
      </c>
      <c r="R75" s="47">
        <f t="shared" si="4"/>
        <v>140</v>
      </c>
      <c r="S75" s="77"/>
      <c r="T75" s="44" t="s">
        <v>191</v>
      </c>
      <c r="U75" s="44"/>
      <c r="W75" s="90"/>
      <c r="X75" s="31">
        <f t="shared" si="5"/>
        <v>3.6</v>
      </c>
      <c r="Y75" s="31">
        <v>1.8</v>
      </c>
      <c r="Z75" s="31">
        <v>2</v>
      </c>
      <c r="AA75" s="31">
        <f t="shared" si="6"/>
        <v>412.8</v>
      </c>
    </row>
    <row r="76" spans="1:27" x14ac:dyDescent="0.4">
      <c r="A76" s="44">
        <v>5</v>
      </c>
      <c r="B76" s="45" t="s">
        <v>88</v>
      </c>
      <c r="C76" s="45">
        <v>50</v>
      </c>
      <c r="D76" s="45" t="s">
        <v>254</v>
      </c>
      <c r="E76" s="45">
        <v>50</v>
      </c>
      <c r="F76" s="45" t="s">
        <v>254</v>
      </c>
      <c r="G76" s="46" t="s">
        <v>226</v>
      </c>
      <c r="H76" s="44">
        <v>300</v>
      </c>
      <c r="I76" s="44" t="s">
        <v>195</v>
      </c>
      <c r="J76" s="44" t="s">
        <v>196</v>
      </c>
      <c r="K76" s="44"/>
      <c r="L76" s="44" t="s">
        <v>185</v>
      </c>
      <c r="M76" s="44" t="s">
        <v>147</v>
      </c>
      <c r="N76" s="44">
        <v>422.4</v>
      </c>
      <c r="O76" s="44">
        <v>426</v>
      </c>
      <c r="P76" s="44">
        <v>4</v>
      </c>
      <c r="Q76" s="47">
        <v>70</v>
      </c>
      <c r="R76" s="47">
        <f t="shared" si="4"/>
        <v>280</v>
      </c>
      <c r="S76" s="77"/>
      <c r="T76" s="44" t="s">
        <v>191</v>
      </c>
      <c r="U76" s="44"/>
      <c r="W76" s="90"/>
      <c r="X76" s="31">
        <f t="shared" si="5"/>
        <v>3.6</v>
      </c>
      <c r="Y76" s="31">
        <v>1.8</v>
      </c>
      <c r="Z76" s="31">
        <v>2</v>
      </c>
      <c r="AA76" s="31">
        <f t="shared" si="6"/>
        <v>426</v>
      </c>
    </row>
    <row r="77" spans="1:27" x14ac:dyDescent="0.4">
      <c r="A77" s="44">
        <v>5</v>
      </c>
      <c r="B77" s="45" t="s">
        <v>87</v>
      </c>
      <c r="C77" s="45">
        <v>50</v>
      </c>
      <c r="D77" s="45" t="s">
        <v>97</v>
      </c>
      <c r="E77" s="45">
        <v>50</v>
      </c>
      <c r="F77" s="45" t="s">
        <v>97</v>
      </c>
      <c r="G77" s="46" t="s">
        <v>207</v>
      </c>
      <c r="H77" s="44">
        <v>1500</v>
      </c>
      <c r="I77" s="44" t="s">
        <v>60</v>
      </c>
      <c r="J77" s="44" t="s">
        <v>24</v>
      </c>
      <c r="K77" s="44"/>
      <c r="L77" s="44" t="s">
        <v>185</v>
      </c>
      <c r="M77" s="44" t="s">
        <v>147</v>
      </c>
      <c r="N77" s="44">
        <v>409.9</v>
      </c>
      <c r="O77" s="44">
        <v>423.9</v>
      </c>
      <c r="P77" s="44">
        <v>4</v>
      </c>
      <c r="Q77" s="47">
        <v>70</v>
      </c>
      <c r="R77" s="47">
        <f t="shared" si="4"/>
        <v>280</v>
      </c>
      <c r="S77" s="77"/>
      <c r="T77" s="44" t="s">
        <v>191</v>
      </c>
      <c r="U77" s="44"/>
      <c r="W77" s="90"/>
      <c r="X77" s="31">
        <f t="shared" si="5"/>
        <v>14</v>
      </c>
      <c r="Y77" s="31">
        <v>7</v>
      </c>
      <c r="Z77" s="31">
        <v>2</v>
      </c>
      <c r="AA77" s="31">
        <f t="shared" si="6"/>
        <v>423.9</v>
      </c>
    </row>
    <row r="78" spans="1:27" ht="26.25" customHeight="1" x14ac:dyDescent="0.4">
      <c r="A78" s="66">
        <v>6</v>
      </c>
      <c r="B78" s="49" t="s">
        <v>48</v>
      </c>
      <c r="C78" s="49">
        <v>80</v>
      </c>
      <c r="D78" s="49" t="s">
        <v>256</v>
      </c>
      <c r="E78" s="49">
        <v>80</v>
      </c>
      <c r="F78" s="49" t="s">
        <v>104</v>
      </c>
      <c r="G78" s="50" t="s">
        <v>220</v>
      </c>
      <c r="H78" s="48">
        <v>1500</v>
      </c>
      <c r="I78" s="48" t="s">
        <v>47</v>
      </c>
      <c r="J78" s="48" t="s">
        <v>22</v>
      </c>
      <c r="K78" s="48"/>
      <c r="L78" s="48" t="s">
        <v>185</v>
      </c>
      <c r="M78" s="48" t="s">
        <v>127</v>
      </c>
      <c r="N78" s="48">
        <v>472.9</v>
      </c>
      <c r="O78" s="48">
        <v>472.9</v>
      </c>
      <c r="P78" s="48">
        <v>1</v>
      </c>
      <c r="Q78" s="51">
        <v>98</v>
      </c>
      <c r="R78" s="51">
        <f t="shared" si="4"/>
        <v>98</v>
      </c>
      <c r="S78" s="78" t="s">
        <v>197</v>
      </c>
      <c r="T78" s="65" t="s">
        <v>153</v>
      </c>
      <c r="U78" s="48"/>
      <c r="W78" s="90"/>
      <c r="X78" s="31">
        <f t="shared" si="5"/>
        <v>0</v>
      </c>
      <c r="Y78" s="31">
        <v>0</v>
      </c>
      <c r="AA78" s="31">
        <f t="shared" si="6"/>
        <v>472.9</v>
      </c>
    </row>
    <row r="79" spans="1:27" x14ac:dyDescent="0.4">
      <c r="A79" s="66">
        <v>6</v>
      </c>
      <c r="B79" s="49" t="s">
        <v>18</v>
      </c>
      <c r="C79" s="49">
        <v>100</v>
      </c>
      <c r="D79" s="49" t="s">
        <v>253</v>
      </c>
      <c r="E79" s="49">
        <v>100</v>
      </c>
      <c r="F79" s="49" t="s">
        <v>253</v>
      </c>
      <c r="G79" s="50" t="s">
        <v>222</v>
      </c>
      <c r="H79" s="48">
        <v>150</v>
      </c>
      <c r="I79" s="48" t="s">
        <v>107</v>
      </c>
      <c r="J79" s="48" t="s">
        <v>234</v>
      </c>
      <c r="K79" s="48" t="s">
        <v>247</v>
      </c>
      <c r="L79" s="48" t="s">
        <v>186</v>
      </c>
      <c r="M79" s="48" t="s">
        <v>173</v>
      </c>
      <c r="N79" s="48">
        <v>54</v>
      </c>
      <c r="O79" s="48">
        <v>54</v>
      </c>
      <c r="P79" s="48">
        <v>1</v>
      </c>
      <c r="Q79" s="51">
        <v>16.600000000000001</v>
      </c>
      <c r="R79" s="51">
        <f t="shared" si="4"/>
        <v>16.600000000000001</v>
      </c>
      <c r="S79" s="79" t="s">
        <v>150</v>
      </c>
      <c r="T79" s="48" t="s">
        <v>125</v>
      </c>
      <c r="U79" s="48"/>
      <c r="W79" s="90"/>
      <c r="X79" s="31">
        <f t="shared" si="5"/>
        <v>0</v>
      </c>
      <c r="Y79" s="31">
        <v>0</v>
      </c>
      <c r="AA79" s="31">
        <f t="shared" si="6"/>
        <v>54</v>
      </c>
    </row>
    <row r="80" spans="1:27" x14ac:dyDescent="0.4">
      <c r="A80" s="66">
        <v>6</v>
      </c>
      <c r="B80" s="49" t="s">
        <v>18</v>
      </c>
      <c r="C80" s="49">
        <v>80</v>
      </c>
      <c r="D80" s="49" t="s">
        <v>253</v>
      </c>
      <c r="E80" s="49">
        <v>80</v>
      </c>
      <c r="F80" s="49" t="s">
        <v>253</v>
      </c>
      <c r="G80" s="50" t="s">
        <v>220</v>
      </c>
      <c r="H80" s="48">
        <v>150</v>
      </c>
      <c r="I80" s="48" t="s">
        <v>107</v>
      </c>
      <c r="J80" s="48" t="s">
        <v>232</v>
      </c>
      <c r="K80" s="48"/>
      <c r="L80" s="48" t="s">
        <v>186</v>
      </c>
      <c r="M80" s="48" t="s">
        <v>172</v>
      </c>
      <c r="N80" s="48">
        <v>49</v>
      </c>
      <c r="O80" s="48">
        <v>49</v>
      </c>
      <c r="P80" s="48">
        <v>1</v>
      </c>
      <c r="Q80" s="51">
        <v>12.6</v>
      </c>
      <c r="R80" s="51">
        <f t="shared" si="4"/>
        <v>12.6</v>
      </c>
      <c r="S80" s="79" t="s">
        <v>149</v>
      </c>
      <c r="T80" s="48" t="s">
        <v>125</v>
      </c>
      <c r="U80" s="48"/>
      <c r="W80" s="90"/>
      <c r="X80" s="31">
        <f t="shared" si="5"/>
        <v>0</v>
      </c>
      <c r="Y80" s="31">
        <v>0</v>
      </c>
      <c r="AA80" s="31">
        <f t="shared" si="6"/>
        <v>49</v>
      </c>
    </row>
    <row r="81" spans="1:27" x14ac:dyDescent="0.4">
      <c r="A81" s="66">
        <v>6</v>
      </c>
      <c r="B81" s="49" t="s">
        <v>21</v>
      </c>
      <c r="C81" s="49">
        <v>100</v>
      </c>
      <c r="D81" s="49" t="s">
        <v>253</v>
      </c>
      <c r="E81" s="49">
        <v>100</v>
      </c>
      <c r="F81" s="49" t="s">
        <v>253</v>
      </c>
      <c r="G81" s="50" t="s">
        <v>222</v>
      </c>
      <c r="H81" s="48">
        <v>150</v>
      </c>
      <c r="I81" s="48" t="s">
        <v>107</v>
      </c>
      <c r="J81" s="48" t="s">
        <v>234</v>
      </c>
      <c r="K81" s="48" t="s">
        <v>248</v>
      </c>
      <c r="L81" s="48" t="s">
        <v>186</v>
      </c>
      <c r="M81" s="48" t="s">
        <v>249</v>
      </c>
      <c r="N81" s="48">
        <v>74.099999999999994</v>
      </c>
      <c r="O81" s="48">
        <v>74.099999999999994</v>
      </c>
      <c r="P81" s="48">
        <v>1</v>
      </c>
      <c r="Q81" s="51">
        <v>8</v>
      </c>
      <c r="R81" s="51">
        <f t="shared" si="4"/>
        <v>8</v>
      </c>
      <c r="S81" s="79" t="s">
        <v>199</v>
      </c>
      <c r="T81" s="48" t="s">
        <v>148</v>
      </c>
      <c r="U81" s="48"/>
      <c r="W81" s="90"/>
      <c r="X81" s="31">
        <f t="shared" si="5"/>
        <v>0</v>
      </c>
      <c r="Y81" s="31">
        <v>0</v>
      </c>
      <c r="AA81" s="31">
        <f t="shared" si="6"/>
        <v>74.099999999999994</v>
      </c>
    </row>
    <row r="82" spans="1:27" x14ac:dyDescent="0.4">
      <c r="A82" s="66">
        <v>6</v>
      </c>
      <c r="B82" s="49" t="s">
        <v>21</v>
      </c>
      <c r="C82" s="49">
        <v>150</v>
      </c>
      <c r="D82" s="49" t="s">
        <v>253</v>
      </c>
      <c r="E82" s="49">
        <v>150</v>
      </c>
      <c r="F82" s="49" t="s">
        <v>252</v>
      </c>
      <c r="G82" s="50" t="s">
        <v>223</v>
      </c>
      <c r="H82" s="48">
        <v>150</v>
      </c>
      <c r="I82" s="48" t="s">
        <v>107</v>
      </c>
      <c r="J82" s="48" t="s">
        <v>234</v>
      </c>
      <c r="K82" s="48" t="s">
        <v>248</v>
      </c>
      <c r="L82" s="48" t="s">
        <v>186</v>
      </c>
      <c r="M82" s="48" t="s">
        <v>249</v>
      </c>
      <c r="N82" s="48">
        <v>99.8</v>
      </c>
      <c r="O82" s="48">
        <v>99.8</v>
      </c>
      <c r="P82" s="48">
        <v>1</v>
      </c>
      <c r="Q82" s="51">
        <v>18</v>
      </c>
      <c r="R82" s="51">
        <f t="shared" si="4"/>
        <v>18</v>
      </c>
      <c r="S82" s="79" t="s">
        <v>152</v>
      </c>
      <c r="T82" s="48" t="s">
        <v>148</v>
      </c>
      <c r="U82" s="48"/>
      <c r="W82" s="90"/>
      <c r="X82" s="31">
        <f t="shared" si="5"/>
        <v>0</v>
      </c>
      <c r="Y82" s="31">
        <v>0</v>
      </c>
      <c r="AA82" s="31">
        <f t="shared" si="6"/>
        <v>99.8</v>
      </c>
    </row>
    <row r="83" spans="1:27" x14ac:dyDescent="0.4">
      <c r="A83" s="66">
        <v>6</v>
      </c>
      <c r="B83" s="49" t="s">
        <v>21</v>
      </c>
      <c r="C83" s="49">
        <v>50</v>
      </c>
      <c r="D83" s="49" t="s">
        <v>251</v>
      </c>
      <c r="E83" s="49">
        <v>50</v>
      </c>
      <c r="F83" s="49" t="s">
        <v>97</v>
      </c>
      <c r="G83" s="50" t="s">
        <v>206</v>
      </c>
      <c r="H83" s="48">
        <v>900</v>
      </c>
      <c r="I83" s="48" t="s">
        <v>98</v>
      </c>
      <c r="J83" s="48" t="s">
        <v>37</v>
      </c>
      <c r="K83" s="48" t="s">
        <v>250</v>
      </c>
      <c r="L83" s="48" t="s">
        <v>186</v>
      </c>
      <c r="M83" s="48"/>
      <c r="N83" s="48">
        <v>55.8</v>
      </c>
      <c r="O83" s="48">
        <v>55.8</v>
      </c>
      <c r="P83" s="48">
        <v>1</v>
      </c>
      <c r="Q83" s="51">
        <v>14.8</v>
      </c>
      <c r="R83" s="51">
        <f t="shared" si="4"/>
        <v>14.8</v>
      </c>
      <c r="S83" s="79" t="s">
        <v>151</v>
      </c>
      <c r="T83" s="48" t="s">
        <v>148</v>
      </c>
      <c r="U83" s="48"/>
      <c r="W83" s="90"/>
      <c r="X83" s="31">
        <f t="shared" si="5"/>
        <v>0</v>
      </c>
      <c r="Y83" s="31">
        <v>7</v>
      </c>
      <c r="AA83" s="31">
        <f t="shared" si="6"/>
        <v>55.8</v>
      </c>
    </row>
    <row r="84" spans="1:27" x14ac:dyDescent="0.4">
      <c r="A84" s="66">
        <v>6</v>
      </c>
      <c r="B84" s="49" t="s">
        <v>44</v>
      </c>
      <c r="C84" s="49">
        <v>50</v>
      </c>
      <c r="D84" s="49" t="s">
        <v>97</v>
      </c>
      <c r="E84" s="49">
        <v>50</v>
      </c>
      <c r="F84" s="49" t="s">
        <v>97</v>
      </c>
      <c r="G84" s="50" t="s">
        <v>206</v>
      </c>
      <c r="H84" s="48">
        <v>2500</v>
      </c>
      <c r="I84" s="48" t="s">
        <v>158</v>
      </c>
      <c r="J84" s="48" t="s">
        <v>22</v>
      </c>
      <c r="K84" s="48"/>
      <c r="L84" s="48" t="s">
        <v>184</v>
      </c>
      <c r="M84" s="48"/>
      <c r="N84" s="48">
        <v>439.2</v>
      </c>
      <c r="O84" s="48">
        <v>439.2</v>
      </c>
      <c r="P84" s="48">
        <v>3</v>
      </c>
      <c r="Q84" s="51">
        <v>74</v>
      </c>
      <c r="R84" s="51">
        <f t="shared" si="4"/>
        <v>222</v>
      </c>
      <c r="S84" s="79" t="s">
        <v>113</v>
      </c>
      <c r="T84" s="48" t="s">
        <v>114</v>
      </c>
      <c r="U84" s="48" t="s">
        <v>115</v>
      </c>
      <c r="W84" s="90"/>
      <c r="X84" s="31">
        <f t="shared" si="5"/>
        <v>0</v>
      </c>
      <c r="Y84" s="31">
        <v>7</v>
      </c>
      <c r="AA84" s="31">
        <f t="shared" si="6"/>
        <v>439.2</v>
      </c>
    </row>
    <row r="85" spans="1:27" x14ac:dyDescent="0.4">
      <c r="A85" s="66">
        <v>6</v>
      </c>
      <c r="B85" s="49" t="s">
        <v>44</v>
      </c>
      <c r="C85" s="49">
        <v>80</v>
      </c>
      <c r="D85" s="49" t="s">
        <v>99</v>
      </c>
      <c r="E85" s="49">
        <v>80</v>
      </c>
      <c r="F85" s="49" t="s">
        <v>99</v>
      </c>
      <c r="G85" s="50" t="s">
        <v>220</v>
      </c>
      <c r="H85" s="48">
        <v>150</v>
      </c>
      <c r="I85" s="48" t="s">
        <v>194</v>
      </c>
      <c r="J85" s="48" t="s">
        <v>37</v>
      </c>
      <c r="K85" s="48"/>
      <c r="L85" s="48" t="s">
        <v>184</v>
      </c>
      <c r="M85" s="48"/>
      <c r="N85" s="48">
        <v>200.5</v>
      </c>
      <c r="O85" s="48">
        <v>204.1</v>
      </c>
      <c r="P85" s="48">
        <v>1</v>
      </c>
      <c r="Q85" s="51">
        <v>46</v>
      </c>
      <c r="R85" s="51">
        <f t="shared" si="4"/>
        <v>46</v>
      </c>
      <c r="S85" s="79"/>
      <c r="T85" s="48"/>
      <c r="U85" s="48"/>
      <c r="W85" s="90"/>
      <c r="X85" s="31">
        <f t="shared" si="5"/>
        <v>3.6</v>
      </c>
      <c r="Y85" s="31">
        <v>1.8</v>
      </c>
      <c r="Z85" s="31">
        <v>2</v>
      </c>
      <c r="AA85" s="31">
        <f t="shared" si="6"/>
        <v>204.1</v>
      </c>
    </row>
    <row r="86" spans="1:27" x14ac:dyDescent="0.4">
      <c r="A86" s="66">
        <v>6</v>
      </c>
      <c r="B86" s="49" t="s">
        <v>38</v>
      </c>
      <c r="C86" s="49">
        <v>50</v>
      </c>
      <c r="D86" s="49" t="s">
        <v>97</v>
      </c>
      <c r="E86" s="49">
        <v>50</v>
      </c>
      <c r="F86" s="49" t="s">
        <v>97</v>
      </c>
      <c r="G86" s="50" t="s">
        <v>206</v>
      </c>
      <c r="H86" s="48">
        <v>900</v>
      </c>
      <c r="I86" s="48" t="s">
        <v>158</v>
      </c>
      <c r="J86" s="48" t="s">
        <v>37</v>
      </c>
      <c r="K86" s="48"/>
      <c r="L86" s="48" t="s">
        <v>184</v>
      </c>
      <c r="M86" s="48" t="s">
        <v>116</v>
      </c>
      <c r="N86" s="48">
        <v>359.9</v>
      </c>
      <c r="O86" s="48">
        <v>373.9</v>
      </c>
      <c r="P86" s="48">
        <v>1</v>
      </c>
      <c r="Q86" s="51">
        <v>72</v>
      </c>
      <c r="R86" s="51">
        <f t="shared" si="4"/>
        <v>72</v>
      </c>
      <c r="S86" s="79" t="s">
        <v>116</v>
      </c>
      <c r="T86" s="48" t="s">
        <v>117</v>
      </c>
      <c r="U86" s="48"/>
      <c r="W86" s="90"/>
      <c r="X86" s="31">
        <f t="shared" si="5"/>
        <v>14</v>
      </c>
      <c r="Y86" s="31">
        <v>7</v>
      </c>
      <c r="Z86" s="31">
        <v>2</v>
      </c>
      <c r="AA86" s="31">
        <f t="shared" si="6"/>
        <v>373.9</v>
      </c>
    </row>
    <row r="87" spans="1:27" x14ac:dyDescent="0.4">
      <c r="A87" s="66">
        <v>6</v>
      </c>
      <c r="B87" s="49" t="s">
        <v>27</v>
      </c>
      <c r="C87" s="49">
        <v>50</v>
      </c>
      <c r="D87" s="49" t="s">
        <v>97</v>
      </c>
      <c r="E87" s="49">
        <v>50</v>
      </c>
      <c r="F87" s="49" t="s">
        <v>97</v>
      </c>
      <c r="G87" s="50" t="s">
        <v>206</v>
      </c>
      <c r="H87" s="48">
        <v>2500</v>
      </c>
      <c r="I87" s="48" t="s">
        <v>194</v>
      </c>
      <c r="J87" s="48" t="s">
        <v>22</v>
      </c>
      <c r="K87" s="48"/>
      <c r="L87" s="48" t="s">
        <v>184</v>
      </c>
      <c r="M87" s="48"/>
      <c r="N87" s="48">
        <v>438.8</v>
      </c>
      <c r="O87" s="48">
        <v>452.8</v>
      </c>
      <c r="P87" s="48">
        <v>2</v>
      </c>
      <c r="Q87" s="51">
        <v>72</v>
      </c>
      <c r="R87" s="51">
        <f t="shared" si="4"/>
        <v>144</v>
      </c>
      <c r="S87" s="79" t="s">
        <v>121</v>
      </c>
      <c r="T87" s="48" t="s">
        <v>122</v>
      </c>
      <c r="U87" s="48"/>
      <c r="W87" s="90"/>
      <c r="X87" s="31">
        <f t="shared" si="5"/>
        <v>14</v>
      </c>
      <c r="Y87" s="31">
        <v>7</v>
      </c>
      <c r="Z87" s="31">
        <v>2</v>
      </c>
      <c r="AA87" s="31">
        <f t="shared" si="6"/>
        <v>452.8</v>
      </c>
    </row>
    <row r="88" spans="1:27" x14ac:dyDescent="0.4">
      <c r="A88" s="66">
        <v>6</v>
      </c>
      <c r="B88" s="49" t="s">
        <v>27</v>
      </c>
      <c r="C88" s="49">
        <v>50</v>
      </c>
      <c r="D88" s="49" t="s">
        <v>97</v>
      </c>
      <c r="E88" s="49">
        <v>50</v>
      </c>
      <c r="F88" s="49" t="s">
        <v>97</v>
      </c>
      <c r="G88" s="50" t="s">
        <v>206</v>
      </c>
      <c r="H88" s="48">
        <v>2500</v>
      </c>
      <c r="I88" s="48" t="s">
        <v>194</v>
      </c>
      <c r="J88" s="48" t="s">
        <v>22</v>
      </c>
      <c r="K88" s="48"/>
      <c r="L88" s="48" t="s">
        <v>184</v>
      </c>
      <c r="M88" s="48"/>
      <c r="N88" s="48">
        <v>438.8</v>
      </c>
      <c r="O88" s="48">
        <v>452.8</v>
      </c>
      <c r="P88" s="48">
        <v>1</v>
      </c>
      <c r="Q88" s="51">
        <v>72</v>
      </c>
      <c r="R88" s="51">
        <f t="shared" si="4"/>
        <v>72</v>
      </c>
      <c r="S88" s="79" t="s">
        <v>121</v>
      </c>
      <c r="T88" s="48" t="s">
        <v>114</v>
      </c>
      <c r="U88" s="48" t="s">
        <v>123</v>
      </c>
      <c r="W88" s="90"/>
      <c r="X88" s="31">
        <f t="shared" si="5"/>
        <v>14</v>
      </c>
      <c r="Y88" s="31">
        <v>7</v>
      </c>
      <c r="Z88" s="31">
        <v>2</v>
      </c>
      <c r="AA88" s="31">
        <f t="shared" si="6"/>
        <v>452.8</v>
      </c>
    </row>
    <row r="89" spans="1:27" x14ac:dyDescent="0.4">
      <c r="A89" s="66">
        <v>6</v>
      </c>
      <c r="B89" s="49" t="s">
        <v>36</v>
      </c>
      <c r="C89" s="49">
        <v>50</v>
      </c>
      <c r="D89" s="49" t="s">
        <v>97</v>
      </c>
      <c r="E89" s="49">
        <v>50</v>
      </c>
      <c r="F89" s="49" t="s">
        <v>97</v>
      </c>
      <c r="G89" s="50" t="s">
        <v>206</v>
      </c>
      <c r="H89" s="48">
        <v>1500</v>
      </c>
      <c r="I89" s="48" t="s">
        <v>158</v>
      </c>
      <c r="J89" s="48" t="s">
        <v>22</v>
      </c>
      <c r="K89" s="48"/>
      <c r="L89" s="48" t="s">
        <v>187</v>
      </c>
      <c r="M89" s="48"/>
      <c r="N89" s="48">
        <v>354.1</v>
      </c>
      <c r="O89" s="48">
        <v>368.1</v>
      </c>
      <c r="P89" s="48">
        <v>1</v>
      </c>
      <c r="Q89" s="51">
        <v>44</v>
      </c>
      <c r="R89" s="51">
        <f t="shared" si="4"/>
        <v>44</v>
      </c>
      <c r="S89" s="79" t="s">
        <v>118</v>
      </c>
      <c r="T89" s="48" t="s">
        <v>114</v>
      </c>
      <c r="U89" s="48" t="s">
        <v>119</v>
      </c>
      <c r="W89" s="90"/>
      <c r="X89" s="31">
        <f t="shared" si="5"/>
        <v>14</v>
      </c>
      <c r="Y89" s="31">
        <v>7</v>
      </c>
      <c r="Z89" s="31">
        <v>2</v>
      </c>
      <c r="AA89" s="31">
        <f t="shared" si="6"/>
        <v>368.1</v>
      </c>
    </row>
    <row r="90" spans="1:27" x14ac:dyDescent="0.4">
      <c r="A90" s="66">
        <v>6</v>
      </c>
      <c r="B90" s="49" t="s">
        <v>31</v>
      </c>
      <c r="C90" s="49">
        <v>80</v>
      </c>
      <c r="D90" s="49" t="s">
        <v>97</v>
      </c>
      <c r="E90" s="49">
        <v>80</v>
      </c>
      <c r="F90" s="49" t="s">
        <v>97</v>
      </c>
      <c r="G90" s="50" t="s">
        <v>220</v>
      </c>
      <c r="H90" s="48">
        <v>600</v>
      </c>
      <c r="I90" s="48" t="s">
        <v>158</v>
      </c>
      <c r="J90" s="48" t="s">
        <v>238</v>
      </c>
      <c r="K90" s="48"/>
      <c r="L90" s="48" t="s">
        <v>184</v>
      </c>
      <c r="M90" s="48" t="s">
        <v>198</v>
      </c>
      <c r="N90" s="48">
        <v>343.3</v>
      </c>
      <c r="O90" s="48">
        <v>357.3</v>
      </c>
      <c r="P90" s="48">
        <v>1</v>
      </c>
      <c r="Q90" s="51">
        <v>34</v>
      </c>
      <c r="R90" s="51">
        <f t="shared" si="4"/>
        <v>34</v>
      </c>
      <c r="S90" s="78" t="s">
        <v>239</v>
      </c>
      <c r="T90" s="48" t="s">
        <v>120</v>
      </c>
      <c r="U90" s="48"/>
      <c r="W90" s="90"/>
      <c r="X90" s="31">
        <f t="shared" si="5"/>
        <v>14</v>
      </c>
      <c r="Y90" s="31">
        <v>7</v>
      </c>
      <c r="Z90" s="31">
        <v>2</v>
      </c>
      <c r="AA90" s="31">
        <f t="shared" si="6"/>
        <v>357.3</v>
      </c>
    </row>
    <row r="91" spans="1:27" x14ac:dyDescent="0.4">
      <c r="A91" s="52">
        <v>7</v>
      </c>
      <c r="B91" s="53" t="s">
        <v>18</v>
      </c>
      <c r="C91" s="53">
        <v>150</v>
      </c>
      <c r="D91" s="53" t="s">
        <v>107</v>
      </c>
      <c r="E91" s="53">
        <v>150</v>
      </c>
      <c r="F91" s="53" t="s">
        <v>107</v>
      </c>
      <c r="G91" s="54" t="s">
        <v>223</v>
      </c>
      <c r="H91" s="52">
        <v>150</v>
      </c>
      <c r="I91" s="52" t="s">
        <v>107</v>
      </c>
      <c r="J91" s="52" t="s">
        <v>9</v>
      </c>
      <c r="K91" s="52" t="s">
        <v>237</v>
      </c>
      <c r="L91" s="52" t="s">
        <v>186</v>
      </c>
      <c r="M91" s="52" t="s">
        <v>124</v>
      </c>
      <c r="N91" s="52">
        <v>57.2</v>
      </c>
      <c r="O91" s="52">
        <v>57.2</v>
      </c>
      <c r="P91" s="52">
        <v>1</v>
      </c>
      <c r="Q91" s="55">
        <v>15</v>
      </c>
      <c r="R91" s="55">
        <f t="shared" si="4"/>
        <v>15</v>
      </c>
      <c r="S91" s="80" t="s">
        <v>7</v>
      </c>
      <c r="T91" s="52" t="s">
        <v>244</v>
      </c>
      <c r="U91" s="52"/>
      <c r="W91" s="90"/>
      <c r="X91" s="31">
        <f t="shared" si="5"/>
        <v>0</v>
      </c>
      <c r="Y91" s="31">
        <v>0</v>
      </c>
      <c r="AA91" s="31">
        <f t="shared" si="6"/>
        <v>57.2</v>
      </c>
    </row>
    <row r="92" spans="1:27" x14ac:dyDescent="0.4">
      <c r="A92" s="52">
        <v>7</v>
      </c>
      <c r="B92" s="53" t="s">
        <v>18</v>
      </c>
      <c r="C92" s="53">
        <v>250</v>
      </c>
      <c r="D92" s="53" t="s">
        <v>107</v>
      </c>
      <c r="E92" s="53">
        <v>250</v>
      </c>
      <c r="F92" s="53" t="s">
        <v>107</v>
      </c>
      <c r="G92" s="54" t="s">
        <v>224</v>
      </c>
      <c r="H92" s="52">
        <v>150</v>
      </c>
      <c r="I92" s="52" t="s">
        <v>107</v>
      </c>
      <c r="J92" s="52" t="s">
        <v>12</v>
      </c>
      <c r="K92" s="52"/>
      <c r="L92" s="52" t="s">
        <v>186</v>
      </c>
      <c r="M92" s="52"/>
      <c r="N92" s="52">
        <v>71.5</v>
      </c>
      <c r="O92" s="52">
        <v>71.5</v>
      </c>
      <c r="P92" s="52">
        <v>1</v>
      </c>
      <c r="Q92" s="55">
        <v>56</v>
      </c>
      <c r="R92" s="55">
        <f t="shared" si="4"/>
        <v>56</v>
      </c>
      <c r="S92" s="80"/>
      <c r="T92" s="52" t="s">
        <v>244</v>
      </c>
      <c r="U92" s="52"/>
      <c r="W92" s="90"/>
      <c r="X92" s="31">
        <f t="shared" si="5"/>
        <v>0</v>
      </c>
      <c r="Y92" s="31">
        <v>0</v>
      </c>
      <c r="AA92" s="31">
        <f t="shared" si="6"/>
        <v>71.5</v>
      </c>
    </row>
    <row r="93" spans="1:27" x14ac:dyDescent="0.4">
      <c r="A93" s="52">
        <v>7</v>
      </c>
      <c r="B93" s="53" t="s">
        <v>18</v>
      </c>
      <c r="C93" s="53">
        <v>400</v>
      </c>
      <c r="D93" s="53" t="s">
        <v>107</v>
      </c>
      <c r="E93" s="53">
        <v>400</v>
      </c>
      <c r="F93" s="53" t="s">
        <v>107</v>
      </c>
      <c r="G93" s="54" t="s">
        <v>225</v>
      </c>
      <c r="H93" s="52">
        <v>150</v>
      </c>
      <c r="I93" s="52" t="s">
        <v>107</v>
      </c>
      <c r="J93" s="52" t="s">
        <v>9</v>
      </c>
      <c r="K93" s="52" t="s">
        <v>237</v>
      </c>
      <c r="L93" s="52" t="s">
        <v>186</v>
      </c>
      <c r="M93" s="52" t="s">
        <v>124</v>
      </c>
      <c r="N93" s="52">
        <v>102.2</v>
      </c>
      <c r="O93" s="52">
        <v>102.2</v>
      </c>
      <c r="P93" s="52">
        <v>2</v>
      </c>
      <c r="Q93" s="55">
        <v>93</v>
      </c>
      <c r="R93" s="55">
        <f t="shared" si="4"/>
        <v>186</v>
      </c>
      <c r="S93" s="80" t="s">
        <v>7</v>
      </c>
      <c r="T93" s="52" t="s">
        <v>244</v>
      </c>
      <c r="U93" s="52"/>
      <c r="W93" s="90"/>
      <c r="X93" s="31">
        <f t="shared" si="5"/>
        <v>0</v>
      </c>
      <c r="Y93" s="31">
        <v>0</v>
      </c>
      <c r="AA93" s="31">
        <f t="shared" si="6"/>
        <v>102.2</v>
      </c>
    </row>
    <row r="94" spans="1:27" x14ac:dyDescent="0.4">
      <c r="A94" s="52">
        <v>7</v>
      </c>
      <c r="B94" s="53" t="s">
        <v>38</v>
      </c>
      <c r="C94" s="53">
        <v>25</v>
      </c>
      <c r="D94" s="53" t="s">
        <v>99</v>
      </c>
      <c r="E94" s="53">
        <v>25</v>
      </c>
      <c r="F94" s="53" t="s">
        <v>99</v>
      </c>
      <c r="G94" s="54" t="s">
        <v>208</v>
      </c>
      <c r="H94" s="52">
        <v>150</v>
      </c>
      <c r="I94" s="52" t="s">
        <v>194</v>
      </c>
      <c r="J94" s="52" t="s">
        <v>232</v>
      </c>
      <c r="K94" s="52" t="s">
        <v>236</v>
      </c>
      <c r="L94" s="52" t="s">
        <v>184</v>
      </c>
      <c r="M94" s="52"/>
      <c r="N94" s="52">
        <v>127.7</v>
      </c>
      <c r="O94" s="52">
        <v>131.30000000000001</v>
      </c>
      <c r="P94" s="52">
        <v>1</v>
      </c>
      <c r="Q94" s="55">
        <v>7.2</v>
      </c>
      <c r="R94" s="55">
        <f t="shared" si="4"/>
        <v>7.2</v>
      </c>
      <c r="S94" s="80"/>
      <c r="T94" s="52" t="s">
        <v>265</v>
      </c>
      <c r="U94" s="52"/>
      <c r="W94" s="90"/>
      <c r="X94" s="31">
        <f t="shared" si="5"/>
        <v>3.6</v>
      </c>
      <c r="Y94" s="31">
        <v>1.8</v>
      </c>
      <c r="Z94" s="31">
        <v>2</v>
      </c>
      <c r="AA94" s="31">
        <f t="shared" si="6"/>
        <v>131.30000000000001</v>
      </c>
    </row>
    <row r="95" spans="1:27" x14ac:dyDescent="0.4">
      <c r="A95" s="52">
        <v>7</v>
      </c>
      <c r="B95" s="53" t="s">
        <v>38</v>
      </c>
      <c r="C95" s="53">
        <v>50</v>
      </c>
      <c r="D95" s="53" t="s">
        <v>99</v>
      </c>
      <c r="E95" s="53">
        <v>50</v>
      </c>
      <c r="F95" s="53" t="s">
        <v>99</v>
      </c>
      <c r="G95" s="54" t="s">
        <v>206</v>
      </c>
      <c r="H95" s="52">
        <v>150</v>
      </c>
      <c r="I95" s="52" t="s">
        <v>194</v>
      </c>
      <c r="J95" s="52" t="s">
        <v>232</v>
      </c>
      <c r="K95" s="52" t="s">
        <v>236</v>
      </c>
      <c r="L95" s="52" t="s">
        <v>184</v>
      </c>
      <c r="M95" s="52"/>
      <c r="N95" s="52">
        <v>203.2</v>
      </c>
      <c r="O95" s="52">
        <v>206.79999999999998</v>
      </c>
      <c r="P95" s="52">
        <v>1</v>
      </c>
      <c r="Q95" s="55">
        <v>17.100000000000001</v>
      </c>
      <c r="R95" s="55">
        <f t="shared" si="4"/>
        <v>17.100000000000001</v>
      </c>
      <c r="S95" s="80"/>
      <c r="T95" s="52" t="s">
        <v>265</v>
      </c>
      <c r="U95" s="52"/>
      <c r="W95" s="90"/>
      <c r="X95" s="31">
        <f t="shared" si="5"/>
        <v>3.6</v>
      </c>
      <c r="Y95" s="31">
        <v>1.8</v>
      </c>
      <c r="Z95" s="31">
        <v>2</v>
      </c>
      <c r="AA95" s="31">
        <f t="shared" si="6"/>
        <v>206.79999999999998</v>
      </c>
    </row>
    <row r="96" spans="1:27" x14ac:dyDescent="0.4">
      <c r="A96" s="52">
        <v>7</v>
      </c>
      <c r="B96" s="53" t="s">
        <v>91</v>
      </c>
      <c r="C96" s="53">
        <v>50</v>
      </c>
      <c r="D96" s="53" t="s">
        <v>99</v>
      </c>
      <c r="E96" s="53">
        <v>50</v>
      </c>
      <c r="F96" s="53" t="s">
        <v>99</v>
      </c>
      <c r="G96" s="54" t="s">
        <v>206</v>
      </c>
      <c r="H96" s="52">
        <v>900</v>
      </c>
      <c r="I96" s="52" t="s">
        <v>194</v>
      </c>
      <c r="J96" s="52" t="s">
        <v>37</v>
      </c>
      <c r="K96" s="52"/>
      <c r="L96" s="52" t="s">
        <v>184</v>
      </c>
      <c r="M96" s="52"/>
      <c r="N96" s="52">
        <v>350.2</v>
      </c>
      <c r="O96" s="52">
        <v>364.2</v>
      </c>
      <c r="P96" s="52">
        <v>1</v>
      </c>
      <c r="Q96" s="55">
        <v>48</v>
      </c>
      <c r="R96" s="55">
        <f t="shared" si="4"/>
        <v>48</v>
      </c>
      <c r="S96" s="60" t="s">
        <v>110</v>
      </c>
      <c r="T96" s="52"/>
      <c r="U96" s="52"/>
      <c r="W96" s="90"/>
      <c r="X96" s="31">
        <f t="shared" si="5"/>
        <v>14</v>
      </c>
      <c r="Y96" s="31">
        <v>7</v>
      </c>
      <c r="Z96" s="31">
        <v>2</v>
      </c>
      <c r="AA96" s="31">
        <f t="shared" si="6"/>
        <v>364.2</v>
      </c>
    </row>
    <row r="97" spans="1:19" x14ac:dyDescent="0.4">
      <c r="B97" s="64"/>
      <c r="C97" s="63"/>
      <c r="D97" s="63"/>
      <c r="E97" s="63"/>
      <c r="F97" s="63"/>
      <c r="G97" s="64"/>
      <c r="H97" s="64"/>
      <c r="I97" s="64"/>
      <c r="J97" s="64"/>
      <c r="K97" s="64"/>
      <c r="L97" s="64"/>
      <c r="M97" s="64"/>
      <c r="N97" s="64"/>
      <c r="O97" s="64"/>
      <c r="P97" s="64">
        <f>SUM(P2:P96)</f>
        <v>240</v>
      </c>
      <c r="Q97" s="64"/>
      <c r="R97" s="56">
        <f>SUM(R2:R96)</f>
        <v>4620.1000000000004</v>
      </c>
    </row>
    <row r="98" spans="1:19" x14ac:dyDescent="0.4">
      <c r="A98" s="56"/>
      <c r="S98" s="59"/>
    </row>
  </sheetData>
  <autoFilter ref="A1:U97" xr:uid="{4C0EC6BD-583A-4871-AB44-277AA0640B70}">
    <sortState xmlns:xlrd2="http://schemas.microsoft.com/office/spreadsheetml/2017/richdata2" ref="A2:U97">
      <sortCondition ref="A2:A97"/>
      <sortCondition ref="C2:C97"/>
      <sortCondition ref="H2:H97"/>
    </sortState>
  </autoFilter>
  <sortState xmlns:xlrd2="http://schemas.microsoft.com/office/spreadsheetml/2017/richdata2" ref="A2:V97">
    <sortCondition ref="A2:A97"/>
    <sortCondition ref="B2:B97"/>
    <sortCondition ref="G2:G97"/>
    <sortCondition ref="H2:H97"/>
  </sortState>
  <phoneticPr fontId="3" type="noConversion"/>
  <pageMargins left="0.7" right="0.7" top="0.75" bottom="0.75" header="0.3" footer="0.3"/>
  <pageSetup paperSize="9" scale="32" fitToWidth="0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VALVE STOCK LIST-ORG</vt:lpstr>
      <vt:lpstr>Updated_220308</vt:lpstr>
      <vt:lpstr>Updated_220308!Print_Titles</vt:lpstr>
      <vt:lpstr>'VALVE STOCK LIST-ORG'!Print_Titles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Min Kyunghwa</cp:lastModifiedBy>
  <cp:lastPrinted>2021-10-15T02:06:30Z</cp:lastPrinted>
  <dcterms:created xsi:type="dcterms:W3CDTF">2015-06-05T18:19:34Z</dcterms:created>
  <dcterms:modified xsi:type="dcterms:W3CDTF">2022-03-07T06:47:41Z</dcterms:modified>
</cp:coreProperties>
</file>